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3\Desktop\Питание2025-2026г\"/>
    </mc:Choice>
  </mc:AlternateContent>
  <bookViews>
    <workbookView xWindow="0" yWindow="0" windowWidth="23040" windowHeight="10452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G185" i="1" l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J185" i="1"/>
  <c r="J186" i="1"/>
  <c r="J187" i="1"/>
  <c r="J188" i="1"/>
  <c r="J189" i="1"/>
  <c r="J190" i="1"/>
  <c r="J191" i="1"/>
  <c r="L185" i="1"/>
  <c r="L186" i="1"/>
  <c r="L187" i="1"/>
  <c r="L188" i="1"/>
  <c r="L189" i="1"/>
  <c r="L190" i="1"/>
  <c r="L191" i="1"/>
  <c r="K185" i="1"/>
  <c r="K186" i="1"/>
  <c r="K187" i="1"/>
  <c r="K188" i="1"/>
  <c r="K189" i="1"/>
  <c r="K190" i="1"/>
  <c r="K191" i="1"/>
  <c r="K192" i="1"/>
  <c r="K193" i="1"/>
  <c r="F185" i="1"/>
  <c r="F186" i="1"/>
  <c r="F187" i="1"/>
  <c r="F188" i="1"/>
  <c r="F189" i="1"/>
  <c r="F190" i="1"/>
  <c r="F191" i="1"/>
  <c r="D185" i="1"/>
  <c r="D186" i="1"/>
  <c r="D187" i="1"/>
  <c r="D188" i="1"/>
  <c r="D189" i="1"/>
  <c r="D190" i="1"/>
  <c r="D191" i="1"/>
  <c r="E185" i="1"/>
  <c r="E186" i="1"/>
  <c r="E187" i="1"/>
  <c r="E188" i="1"/>
  <c r="E189" i="1"/>
  <c r="E190" i="1"/>
  <c r="E191" i="1"/>
  <c r="E192" i="1"/>
  <c r="E193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L177" i="1"/>
  <c r="L178" i="1"/>
  <c r="L179" i="1"/>
  <c r="L180" i="1"/>
  <c r="K177" i="1"/>
  <c r="K178" i="1"/>
  <c r="K179" i="1"/>
  <c r="K180" i="1"/>
  <c r="J177" i="1"/>
  <c r="J178" i="1"/>
  <c r="J179" i="1"/>
  <c r="J180" i="1"/>
  <c r="F177" i="1"/>
  <c r="F178" i="1"/>
  <c r="F179" i="1"/>
  <c r="F180" i="1"/>
  <c r="D177" i="1"/>
  <c r="D178" i="1"/>
  <c r="D179" i="1"/>
  <c r="D180" i="1"/>
  <c r="E177" i="1"/>
  <c r="E178" i="1"/>
  <c r="E179" i="1"/>
  <c r="E180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58" i="1"/>
  <c r="H158" i="1"/>
  <c r="I158" i="1"/>
  <c r="G159" i="1"/>
  <c r="H159" i="1"/>
  <c r="I159" i="1"/>
  <c r="G160" i="1"/>
  <c r="H160" i="1"/>
  <c r="I160" i="1"/>
  <c r="J166" i="1"/>
  <c r="J167" i="1"/>
  <c r="J168" i="1"/>
  <c r="J169" i="1"/>
  <c r="J170" i="1"/>
  <c r="J171" i="1"/>
  <c r="J172" i="1"/>
  <c r="J158" i="1"/>
  <c r="J159" i="1"/>
  <c r="J160" i="1"/>
  <c r="K166" i="1"/>
  <c r="K167" i="1"/>
  <c r="K168" i="1"/>
  <c r="K169" i="1"/>
  <c r="K170" i="1"/>
  <c r="K171" i="1"/>
  <c r="K172" i="1"/>
  <c r="K173" i="1"/>
  <c r="K174" i="1"/>
  <c r="F44" i="1"/>
  <c r="G52" i="1" l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F52" i="1"/>
  <c r="F53" i="1"/>
  <c r="F54" i="1"/>
  <c r="F55" i="1"/>
  <c r="F56" i="1"/>
  <c r="F57" i="1"/>
  <c r="F58" i="1"/>
  <c r="J52" i="1"/>
  <c r="J53" i="1"/>
  <c r="J54" i="1"/>
  <c r="J55" i="1"/>
  <c r="J56" i="1"/>
  <c r="J57" i="1"/>
  <c r="J58" i="1"/>
  <c r="L52" i="1"/>
  <c r="L53" i="1"/>
  <c r="L54" i="1"/>
  <c r="L55" i="1"/>
  <c r="L56" i="1"/>
  <c r="L57" i="1"/>
  <c r="L58" i="1"/>
  <c r="K52" i="1"/>
  <c r="K53" i="1"/>
  <c r="K54" i="1"/>
  <c r="K55" i="1"/>
  <c r="K56" i="1"/>
  <c r="K57" i="1"/>
  <c r="K58" i="1"/>
  <c r="K59" i="1"/>
  <c r="K60" i="1"/>
  <c r="K61" i="1"/>
  <c r="D52" i="1"/>
  <c r="D53" i="1"/>
  <c r="D54" i="1"/>
  <c r="D55" i="1"/>
  <c r="D56" i="1"/>
  <c r="D57" i="1"/>
  <c r="D58" i="1"/>
  <c r="D59" i="1"/>
  <c r="D60" i="1"/>
  <c r="E52" i="1"/>
  <c r="E53" i="1"/>
  <c r="E54" i="1"/>
  <c r="E55" i="1"/>
  <c r="E56" i="1"/>
  <c r="E57" i="1"/>
  <c r="E58" i="1"/>
  <c r="E59" i="1"/>
  <c r="E60" i="1"/>
  <c r="F45" i="1"/>
  <c r="F46" i="1"/>
  <c r="G44" i="1"/>
  <c r="H44" i="1"/>
  <c r="I44" i="1"/>
  <c r="G45" i="1"/>
  <c r="H45" i="1"/>
  <c r="I45" i="1"/>
  <c r="G46" i="1"/>
  <c r="H46" i="1"/>
  <c r="I46" i="1"/>
  <c r="J44" i="1"/>
  <c r="J45" i="1"/>
  <c r="J46" i="1"/>
  <c r="L44" i="1"/>
  <c r="L45" i="1"/>
  <c r="L46" i="1"/>
  <c r="K44" i="1"/>
  <c r="K45" i="1"/>
  <c r="K46" i="1"/>
  <c r="E44" i="1"/>
  <c r="E45" i="1"/>
  <c r="E46" i="1"/>
  <c r="D44" i="1"/>
  <c r="D45" i="1"/>
  <c r="D46" i="1"/>
  <c r="F33" i="1"/>
  <c r="F34" i="1"/>
  <c r="F35" i="1"/>
  <c r="F36" i="1"/>
  <c r="F37" i="1"/>
  <c r="F38" i="1"/>
  <c r="F39" i="1"/>
  <c r="F40" i="1"/>
  <c r="F41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J33" i="1"/>
  <c r="J34" i="1"/>
  <c r="J35" i="1"/>
  <c r="J36" i="1"/>
  <c r="J37" i="1"/>
  <c r="J38" i="1"/>
  <c r="J39" i="1"/>
  <c r="J40" i="1"/>
  <c r="J41" i="1"/>
  <c r="L33" i="1"/>
  <c r="L34" i="1"/>
  <c r="L35" i="1"/>
  <c r="L36" i="1"/>
  <c r="L37" i="1"/>
  <c r="L38" i="1"/>
  <c r="L39" i="1"/>
  <c r="L40" i="1"/>
  <c r="L41" i="1"/>
  <c r="D33" i="1"/>
  <c r="D34" i="1"/>
  <c r="D35" i="1"/>
  <c r="D36" i="1"/>
  <c r="D37" i="1"/>
  <c r="D38" i="1"/>
  <c r="D39" i="1"/>
  <c r="D40" i="1"/>
  <c r="D41" i="1"/>
  <c r="E33" i="1"/>
  <c r="E34" i="1"/>
  <c r="E35" i="1"/>
  <c r="E36" i="1"/>
  <c r="E37" i="1"/>
  <c r="E38" i="1"/>
  <c r="E39" i="1"/>
  <c r="E40" i="1"/>
  <c r="E41" i="1"/>
  <c r="G25" i="1"/>
  <c r="H25" i="1"/>
  <c r="I25" i="1"/>
  <c r="G26" i="1"/>
  <c r="H26" i="1"/>
  <c r="I26" i="1"/>
  <c r="G27" i="1"/>
  <c r="H27" i="1"/>
  <c r="I27" i="1"/>
  <c r="G28" i="1"/>
  <c r="H28" i="1"/>
  <c r="I28" i="1"/>
  <c r="J25" i="1"/>
  <c r="J26" i="1"/>
  <c r="J27" i="1"/>
  <c r="J28" i="1"/>
  <c r="F25" i="1"/>
  <c r="F26" i="1"/>
  <c r="F27" i="1"/>
  <c r="F28" i="1"/>
  <c r="L25" i="1"/>
  <c r="L26" i="1"/>
  <c r="L27" i="1"/>
  <c r="K25" i="1"/>
  <c r="K26" i="1"/>
  <c r="K27" i="1"/>
  <c r="K28" i="1"/>
  <c r="E25" i="1"/>
  <c r="E26" i="1"/>
  <c r="E27" i="1"/>
  <c r="E28" i="1"/>
  <c r="D25" i="1"/>
  <c r="D26" i="1"/>
  <c r="D27" i="1"/>
  <c r="D162" i="1" l="1"/>
  <c r="D163" i="1"/>
  <c r="D164" i="1"/>
  <c r="B195" i="1" l="1"/>
  <c r="A195" i="1"/>
  <c r="B185" i="1"/>
  <c r="A185" i="1"/>
  <c r="J195" i="1"/>
  <c r="B176" i="1"/>
  <c r="A176" i="1"/>
  <c r="F175" i="1"/>
  <c r="B166" i="1"/>
  <c r="A166" i="1"/>
  <c r="B157" i="1"/>
  <c r="A157" i="1"/>
  <c r="A147" i="1"/>
  <c r="J146" i="1"/>
  <c r="I146" i="1"/>
  <c r="H146" i="1"/>
  <c r="G146" i="1"/>
  <c r="F146" i="1"/>
  <c r="B138" i="1"/>
  <c r="A138" i="1"/>
  <c r="A128" i="1"/>
  <c r="B119" i="1"/>
  <c r="A11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76" i="1" l="1"/>
  <c r="G176" i="1"/>
  <c r="F195" i="1"/>
  <c r="L195" i="1"/>
  <c r="L176" i="1"/>
  <c r="L119" i="1"/>
  <c r="H195" i="1"/>
  <c r="J176" i="1"/>
  <c r="I176" i="1"/>
  <c r="J119" i="1"/>
  <c r="G119" i="1"/>
  <c r="F119" i="1"/>
  <c r="G195" i="1"/>
  <c r="I119" i="1"/>
  <c r="I195" i="1"/>
  <c r="H119" i="1"/>
  <c r="H176" i="1"/>
  <c r="G196" i="1" l="1"/>
  <c r="J196" i="1"/>
  <c r="F196" i="1"/>
  <c r="L196" i="1"/>
  <c r="I196" i="1"/>
  <c r="H196" i="1"/>
</calcChain>
</file>

<file path=xl/sharedStrings.xml><?xml version="1.0" encoding="utf-8"?>
<sst xmlns="http://schemas.openxmlformats.org/spreadsheetml/2006/main" count="364" uniqueCount="169">
  <si>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</si>
  <si>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</si>
  <si>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</si>
  <si>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</si>
  <si>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</si>
  <si>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</si>
  <si>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</si>
  <si>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</si>
  <si>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</si>
  <si>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</si>
  <si>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</si>
  <si>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</si>
  <si>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</si>
  <si>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</si>
  <si>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</si>
  <si>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</si>
  <si>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</si>
  <si>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</si>
  <si>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</si>
  <si>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</si>
  <si>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</si>
  <si>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</si>
  <si>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</si>
  <si>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</si>
  <si>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</si>
  <si>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</si>
  <si>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</si>
  <si>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МОУ "КСОШ"</t>
  </si>
  <si>
    <t>Директор</t>
  </si>
  <si>
    <t>Захарова Т.В.</t>
  </si>
  <si>
    <t>Согласовано:</t>
  </si>
  <si>
    <t>гор.блюдо</t>
  </si>
  <si>
    <t>Каша пшеничная «Монрепо» с ягодным соусом (свежемороженый крыжовник)</t>
  </si>
  <si>
    <t>8, 4</t>
  </si>
  <si>
    <t>12, 1</t>
  </si>
  <si>
    <t>32, 8</t>
  </si>
  <si>
    <t>189/03</t>
  </si>
  <si>
    <t>гор.напиток</t>
  </si>
  <si>
    <t xml:space="preserve">Молоко питьевое </t>
  </si>
  <si>
    <t>5, 3</t>
  </si>
  <si>
    <t>к/к</t>
  </si>
  <si>
    <t>хлеб</t>
  </si>
  <si>
    <t>Батон обогащенный микронутриентами</t>
  </si>
  <si>
    <t>2, 43</t>
  </si>
  <si>
    <t>37, 1</t>
  </si>
  <si>
    <t>закуска</t>
  </si>
  <si>
    <t xml:space="preserve">Салат из белокочанной капусты, кукурузы и маслом растительным «Переменка»    </t>
  </si>
  <si>
    <t>4/1              71/1</t>
  </si>
  <si>
    <t>1 блюдо</t>
  </si>
  <si>
    <t>Суп картофельный с горохом и гренками из батона обогащенного микронутриентами</t>
  </si>
  <si>
    <t>99/73</t>
  </si>
  <si>
    <t>2 блюдо</t>
  </si>
  <si>
    <t xml:space="preserve">Гуляш из индейки (филе) «по-вепсски» </t>
  </si>
  <si>
    <t>280/04</t>
  </si>
  <si>
    <t>гарнир</t>
  </si>
  <si>
    <t>Макаронные изделия отварные с маслом сливочным</t>
  </si>
  <si>
    <t>сладкое</t>
  </si>
  <si>
    <t>Компот из свежемороженых ягод (ягодный микс)</t>
  </si>
  <si>
    <t>хлеб бел.</t>
  </si>
  <si>
    <t>Хлеб ржано-пшеничный обогащенный микронутриентами</t>
  </si>
  <si>
    <t>Бульон куриный с гренками из батона обогащенного микронутриентами*</t>
  </si>
  <si>
    <t>336/03</t>
  </si>
  <si>
    <t>Чай с сахаром*</t>
  </si>
  <si>
    <t>Каша овсяная (геркулес) «Копорка» с соусом ягодным (свежемороженая клубника)</t>
  </si>
  <si>
    <t xml:space="preserve"> 184/05</t>
  </si>
  <si>
    <t>8, 3</t>
  </si>
  <si>
    <t>30, 5</t>
  </si>
  <si>
    <t>Салат из свёклы отварной с маслом растительным</t>
  </si>
  <si>
    <t>Рассольник "Ленинградский" со сметаной</t>
  </si>
  <si>
    <t xml:space="preserve"> Плов из булгура со свининой «Корела»</t>
  </si>
  <si>
    <t>Компот из свежемороженых ягод (крыжовник)</t>
  </si>
  <si>
    <t>Бульон куриный  со свежей зеленью</t>
  </si>
  <si>
    <t>хлеб черн.</t>
  </si>
  <si>
    <t>54, 4</t>
  </si>
  <si>
    <t>146, 3</t>
  </si>
  <si>
    <t>369, 2</t>
  </si>
  <si>
    <t>69, 44</t>
  </si>
  <si>
    <t>2, 7</t>
  </si>
  <si>
    <t>5, 53</t>
  </si>
  <si>
    <t>3, 6</t>
  </si>
  <si>
    <t>2, 4</t>
  </si>
  <si>
    <t>4, 64</t>
  </si>
  <si>
    <t>13, 2</t>
  </si>
  <si>
    <t>19, 7</t>
  </si>
  <si>
    <t>13, 5</t>
  </si>
  <si>
    <t>52, 8</t>
  </si>
  <si>
    <t>0, 2</t>
  </si>
  <si>
    <t>0, 08</t>
  </si>
  <si>
    <t>17, 42</t>
  </si>
  <si>
    <t>Каша пшенная «Тихвинка» с ягодным сорусом (свежемороженая ежевика)</t>
  </si>
  <si>
    <t>279, 3</t>
  </si>
  <si>
    <t>184/10</t>
  </si>
  <si>
    <t>12, 2</t>
  </si>
  <si>
    <t xml:space="preserve">Салат из моркови с маслом растительным </t>
  </si>
  <si>
    <t>Суп овощной «Приютинская осень» (с тыквой и цветной капустой)</t>
  </si>
  <si>
    <t>Шницель из филе птицы (куриное)</t>
  </si>
  <si>
    <t>Картофель отварной</t>
  </si>
  <si>
    <t>Компот яблочно-апельсиновый</t>
  </si>
  <si>
    <t>73/02</t>
  </si>
  <si>
    <t>57, 5</t>
  </si>
  <si>
    <t>147, 9</t>
  </si>
  <si>
    <t>213, 58</t>
  </si>
  <si>
    <t>0, 73</t>
  </si>
  <si>
    <t>3, 25</t>
  </si>
  <si>
    <t>4, 6</t>
  </si>
  <si>
    <t>6, 8</t>
  </si>
  <si>
    <t>16, 18</t>
  </si>
  <si>
    <t>12, 6</t>
  </si>
  <si>
    <t>17, 8</t>
  </si>
  <si>
    <t>2, 9</t>
  </si>
  <si>
    <t>4, 7</t>
  </si>
  <si>
    <t>23, 5</t>
  </si>
  <si>
    <t>0, 5</t>
  </si>
  <si>
    <t>0, 1</t>
  </si>
  <si>
    <t xml:space="preserve">Салат из белокочанной капусты с маслом растительным до 28.02/                                                       Овощи прорционно: огурец свежий с 01.03     </t>
  </si>
  <si>
    <t>Чахохбили (филе куриное)</t>
  </si>
  <si>
    <t xml:space="preserve"> </t>
  </si>
  <si>
    <t>Каша гречневая рассыпчатая</t>
  </si>
  <si>
    <t>35/71          71/1</t>
  </si>
  <si>
    <t>0, 96</t>
  </si>
  <si>
    <t>3, 06</t>
  </si>
  <si>
    <t>4, 14</t>
  </si>
  <si>
    <t>11, 7</t>
  </si>
  <si>
    <t>37, 7</t>
  </si>
  <si>
    <t>Каша гречневая молочная «Усадьба Марьино»  (с молоком сгущенным)</t>
  </si>
  <si>
    <t>184/11</t>
  </si>
  <si>
    <t>263, 2</t>
  </si>
  <si>
    <t>11, 8</t>
  </si>
  <si>
    <t>24, 6</t>
  </si>
  <si>
    <t xml:space="preserve"> Салат из помидоров и огурцов с растительным маслом (без лука)</t>
  </si>
  <si>
    <t xml:space="preserve"> Рассольник "Ленинградский" со сметаной</t>
  </si>
  <si>
    <t>Шницель рубленый мясной (свинина)</t>
  </si>
  <si>
    <t>Картофельное пюре</t>
  </si>
  <si>
    <t>Напиток из плодов сушеных (шиповник)</t>
  </si>
  <si>
    <t>Бульон куриный со свежей зеленью петрушки*</t>
  </si>
  <si>
    <t>63, 6</t>
  </si>
  <si>
    <t>184, 5</t>
  </si>
  <si>
    <t>23            71/1</t>
  </si>
  <si>
    <t>336/04</t>
  </si>
  <si>
    <t>0, 54</t>
  </si>
  <si>
    <t>5, 9</t>
  </si>
  <si>
    <t>1, 74</t>
  </si>
  <si>
    <t>14, 8</t>
  </si>
  <si>
    <t>4, 2</t>
  </si>
  <si>
    <t>4, 4</t>
  </si>
  <si>
    <t>22, 6</t>
  </si>
  <si>
    <t>0, 4</t>
  </si>
  <si>
    <t>23, 8</t>
  </si>
  <si>
    <t xml:space="preserve"> Каша овсяная (геркулес) «Копорка» с соусом ягодным (свежемороженый ягодный микс)</t>
  </si>
  <si>
    <t xml:space="preserve">184/05 </t>
  </si>
  <si>
    <t xml:space="preserve"> Салат из свёклы отварной с маслом растительным</t>
  </si>
  <si>
    <t xml:space="preserve"> Суп овощной со сладким перцем «по-сертоловски»</t>
  </si>
  <si>
    <t xml:space="preserve"> Печень по-строгановски</t>
  </si>
  <si>
    <t xml:space="preserve"> Каша гречневая рассыпчатая</t>
  </si>
  <si>
    <t>Компот из свежих яблок и свежемороженых слив</t>
  </si>
  <si>
    <t>73, 01</t>
  </si>
  <si>
    <t>394/01</t>
  </si>
  <si>
    <t>205, 16</t>
  </si>
  <si>
    <t>133, 2</t>
  </si>
  <si>
    <t>4, 8</t>
  </si>
  <si>
    <t>11, 3</t>
  </si>
  <si>
    <t>12, 9</t>
  </si>
  <si>
    <t>9, 16</t>
  </si>
  <si>
    <t xml:space="preserve"> 34, 6</t>
  </si>
  <si>
    <t xml:space="preserve"> Салат из моркови с маслом растительным</t>
  </si>
  <si>
    <t>Борщ со свежей капусты с картофелем и сметаной</t>
  </si>
  <si>
    <t>Филе птицы (индейка) в сметанном соусе</t>
  </si>
  <si>
    <t xml:space="preserve"> Рис отварной</t>
  </si>
  <si>
    <t>Компот из свежемороженых ягод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</si>
</sst>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d/2025-09-0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od/2025-09-03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od/2025-09-11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ood/2025-09-01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od/2025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 t="str">
            <v>189/03</v>
          </cell>
          <cell r="D4" t="str">
            <v>Макароны с сыром</v>
          </cell>
          <cell r="E4">
            <v>175</v>
          </cell>
          <cell r="F4">
            <v>15</v>
          </cell>
          <cell r="G4" t="str">
            <v>275, 3</v>
          </cell>
          <cell r="H4" t="str">
            <v>11, 4</v>
          </cell>
          <cell r="I4" t="str">
            <v>13, 2</v>
          </cell>
          <cell r="J4">
            <v>33</v>
          </cell>
        </row>
        <row r="5">
          <cell r="B5" t="str">
            <v>гор.напиток</v>
          </cell>
          <cell r="C5" t="str">
            <v>к/к</v>
          </cell>
          <cell r="D5" t="str">
            <v xml:space="preserve">Молоко питьевое </v>
          </cell>
          <cell r="E5">
            <v>200</v>
          </cell>
          <cell r="F5">
            <v>16</v>
          </cell>
          <cell r="G5">
            <v>108</v>
          </cell>
          <cell r="H5" t="str">
            <v>5, 3</v>
          </cell>
          <cell r="I5">
            <v>5</v>
          </cell>
          <cell r="J5" t="str">
            <v>9, 6</v>
          </cell>
        </row>
        <row r="6">
          <cell r="B6" t="str">
            <v>хлеб</v>
          </cell>
          <cell r="C6" t="str">
            <v>к/к</v>
          </cell>
          <cell r="D6" t="str">
            <v>Батон обогащенный микронутриентами</v>
          </cell>
          <cell r="E6">
            <v>25</v>
          </cell>
          <cell r="F6">
            <v>8</v>
          </cell>
          <cell r="G6">
            <v>70</v>
          </cell>
          <cell r="H6">
            <v>2</v>
          </cell>
          <cell r="I6" t="str">
            <v>0 ,87</v>
          </cell>
          <cell r="J6" t="str">
            <v>13, 25</v>
          </cell>
        </row>
        <row r="7">
          <cell r="C7">
            <v>338</v>
          </cell>
          <cell r="D7" t="str">
            <v>Яблоко свежее</v>
          </cell>
          <cell r="E7">
            <v>100</v>
          </cell>
          <cell r="G7" t="str">
            <v>60, 84</v>
          </cell>
          <cell r="H7" t="str">
            <v>0, 54</v>
          </cell>
          <cell r="I7" t="str">
            <v>0, 54</v>
          </cell>
          <cell r="J7" t="str">
            <v>13, 17</v>
          </cell>
        </row>
        <row r="12">
          <cell r="B12" t="str">
            <v>закуска</v>
          </cell>
          <cell r="D12" t="str">
            <v xml:space="preserve">   Салат из соленых огурцов с луком (репчатым) до 28.02/                                                                             Салат из соленых огурцов с луком (зеленым) с 01.03     </v>
          </cell>
          <cell r="E12" t="str">
            <v>60 /60</v>
          </cell>
          <cell r="F12">
            <v>11</v>
          </cell>
          <cell r="G12" t="str">
            <v>40, 2</v>
          </cell>
          <cell r="H12" t="str">
            <v>1, 62</v>
          </cell>
          <cell r="I12" t="str">
            <v>3, 06</v>
          </cell>
          <cell r="J12" t="str">
            <v>1, 56</v>
          </cell>
        </row>
        <row r="13">
          <cell r="B13" t="str">
            <v>1 блюдо</v>
          </cell>
          <cell r="D13" t="str">
            <v>Борщ со свежей капусты с картофелем и сметаной</v>
          </cell>
          <cell r="E13">
            <v>205</v>
          </cell>
          <cell r="F13">
            <v>20</v>
          </cell>
          <cell r="G13">
            <v>164</v>
          </cell>
          <cell r="H13" t="str">
            <v>4, 56</v>
          </cell>
          <cell r="I13" t="str">
            <v>4, 48</v>
          </cell>
          <cell r="J13" t="str">
            <v>17, 5</v>
          </cell>
        </row>
        <row r="14">
          <cell r="B14" t="str">
            <v>2 блюдо</v>
          </cell>
          <cell r="D14" t="str">
            <v xml:space="preserve">Котлета рыбная «Ладожская» любительская </v>
          </cell>
          <cell r="E14">
            <v>90</v>
          </cell>
          <cell r="F14">
            <v>55</v>
          </cell>
          <cell r="G14">
            <v>171</v>
          </cell>
          <cell r="H14" t="str">
            <v>12, 24</v>
          </cell>
          <cell r="I14" t="str">
            <v>7, 24</v>
          </cell>
          <cell r="J14" t="str">
            <v>15, 7</v>
          </cell>
        </row>
        <row r="15">
          <cell r="B15" t="str">
            <v>гарнир</v>
          </cell>
          <cell r="D15" t="str">
            <v>Рис припущенный с овощами</v>
          </cell>
          <cell r="E15">
            <v>150</v>
          </cell>
          <cell r="F15">
            <v>20</v>
          </cell>
          <cell r="G15">
            <v>195</v>
          </cell>
          <cell r="H15" t="str">
            <v>3, 3</v>
          </cell>
          <cell r="I15" t="str">
            <v>12, 3</v>
          </cell>
          <cell r="J15" t="str">
            <v>35, 25</v>
          </cell>
        </row>
        <row r="16">
          <cell r="B16" t="str">
            <v>сладкое</v>
          </cell>
          <cell r="D16" t="str">
            <v>Компот из свежемороженых ягод (клубника)</v>
          </cell>
          <cell r="E16">
            <v>200</v>
          </cell>
          <cell r="F16">
            <v>16</v>
          </cell>
          <cell r="G16" t="str">
            <v>69, 44</v>
          </cell>
          <cell r="H16" t="str">
            <v>0, 2</v>
          </cell>
          <cell r="I16" t="str">
            <v>0, 08</v>
          </cell>
          <cell r="J16" t="str">
            <v>17, 42</v>
          </cell>
        </row>
        <row r="17">
          <cell r="B17" t="str">
            <v>хлеб бел.</v>
          </cell>
        </row>
        <row r="18">
          <cell r="B18" t="str">
            <v>хлеб черн.</v>
          </cell>
          <cell r="D18" t="str">
            <v>Хлеб ржано-пшеничный обогащенный микронутриентами</v>
          </cell>
          <cell r="E18">
            <v>30</v>
          </cell>
          <cell r="F18">
            <v>3</v>
          </cell>
          <cell r="G18">
            <v>66</v>
          </cell>
          <cell r="H18" t="str">
            <v>1, 95</v>
          </cell>
          <cell r="I18">
            <v>0.3</v>
          </cell>
          <cell r="J18" t="str">
            <v>13, 5</v>
          </cell>
        </row>
        <row r="19">
          <cell r="D19" t="str">
            <v>Бульон куриный со свежей зеленбю петрушки</v>
          </cell>
        </row>
        <row r="20">
          <cell r="D20" t="str">
            <v>Чай с сахаром*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 t="str">
            <v>189/08</v>
          </cell>
          <cell r="D4" t="str">
            <v>Кашарисовая молочная с ягодным соусом (свежемороженый ягодный микс)</v>
          </cell>
          <cell r="E4">
            <v>230</v>
          </cell>
          <cell r="F4">
            <v>15</v>
          </cell>
          <cell r="G4" t="str">
            <v>263, 2</v>
          </cell>
          <cell r="H4" t="str">
            <v>8, 3</v>
          </cell>
          <cell r="I4" t="str">
            <v>11, 8</v>
          </cell>
          <cell r="J4" t="str">
            <v>24, 6</v>
          </cell>
        </row>
        <row r="5">
          <cell r="B5" t="str">
            <v>гор.напиток</v>
          </cell>
          <cell r="C5" t="str">
            <v>к/к</v>
          </cell>
          <cell r="D5" t="str">
            <v xml:space="preserve">Молоко питьевое </v>
          </cell>
          <cell r="E5">
            <v>200</v>
          </cell>
          <cell r="F5">
            <v>16</v>
          </cell>
          <cell r="G5">
            <v>108</v>
          </cell>
          <cell r="H5" t="str">
            <v>5, 3</v>
          </cell>
          <cell r="I5">
            <v>5</v>
          </cell>
          <cell r="J5" t="str">
            <v>9, 6</v>
          </cell>
        </row>
        <row r="6">
          <cell r="B6" t="str">
            <v>хлеб</v>
          </cell>
          <cell r="C6" t="str">
            <v>к/к</v>
          </cell>
          <cell r="D6" t="str">
            <v>Батон обогащенный микронутриентами</v>
          </cell>
          <cell r="E6">
            <v>70</v>
          </cell>
          <cell r="F6">
            <v>8</v>
          </cell>
          <cell r="G6">
            <v>196</v>
          </cell>
          <cell r="H6" t="str">
            <v>5, 6</v>
          </cell>
          <cell r="I6" t="str">
            <v>2, 43</v>
          </cell>
          <cell r="J6" t="str">
            <v>37, 1</v>
          </cell>
        </row>
        <row r="12">
          <cell r="B12" t="str">
            <v>закуска</v>
          </cell>
          <cell r="C12" t="str">
            <v>23             71/1</v>
          </cell>
          <cell r="D12" t="str">
            <v>Салат из помидоров и огурцов с растительным маслом (без лука)</v>
          </cell>
          <cell r="E12">
            <v>60</v>
          </cell>
          <cell r="F12">
            <v>11</v>
          </cell>
          <cell r="G12" t="str">
            <v>63, 6</v>
          </cell>
          <cell r="H12" t="str">
            <v>0, 54</v>
          </cell>
          <cell r="I12" t="str">
            <v>5, 9</v>
          </cell>
          <cell r="J12" t="str">
            <v>1, 74</v>
          </cell>
        </row>
        <row r="13">
          <cell r="B13" t="str">
            <v>1 блюдо</v>
          </cell>
          <cell r="C13" t="str">
            <v>86/1</v>
          </cell>
          <cell r="D13" t="str">
            <v>Картофельный крем-суп с ржаными сухариками «Саблинский»</v>
          </cell>
          <cell r="E13">
            <v>210</v>
          </cell>
          <cell r="F13">
            <v>20</v>
          </cell>
          <cell r="G13" t="str">
            <v>119, 2</v>
          </cell>
          <cell r="H13" t="str">
            <v>3, 7</v>
          </cell>
          <cell r="I13" t="str">
            <v>4, 2</v>
          </cell>
          <cell r="J13" t="str">
            <v>15, 7</v>
          </cell>
        </row>
        <row r="14">
          <cell r="B14" t="str">
            <v>2 блюдо</v>
          </cell>
          <cell r="C14" t="str">
            <v>01/371</v>
          </cell>
          <cell r="D14" t="str">
            <v xml:space="preserve">Тефтели «Сосновоборские» из филе птицы (куриное) в сметанном соусе </v>
          </cell>
          <cell r="E14">
            <v>120</v>
          </cell>
          <cell r="F14">
            <v>55</v>
          </cell>
          <cell r="G14">
            <v>203</v>
          </cell>
          <cell r="H14" t="str">
            <v>15, 04</v>
          </cell>
          <cell r="I14" t="str">
            <v>11, 7</v>
          </cell>
          <cell r="J14">
            <v>20</v>
          </cell>
        </row>
        <row r="15">
          <cell r="B15" t="str">
            <v>гарнир</v>
          </cell>
          <cell r="C15">
            <v>323</v>
          </cell>
          <cell r="D15" t="str">
            <v>Каша гречневая рассыпчатая</v>
          </cell>
          <cell r="E15">
            <v>150</v>
          </cell>
          <cell r="F15">
            <v>20</v>
          </cell>
          <cell r="G15">
            <v>212</v>
          </cell>
          <cell r="H15" t="str">
            <v>3, 6</v>
          </cell>
          <cell r="I15" t="str">
            <v>4, 6</v>
          </cell>
          <cell r="J15" t="str">
            <v>37, 7</v>
          </cell>
        </row>
        <row r="16">
          <cell r="B16" t="str">
            <v>сладкое</v>
          </cell>
          <cell r="C16">
            <v>402</v>
          </cell>
          <cell r="D16" t="str">
            <v>Компот из смеси сухофруктов</v>
          </cell>
          <cell r="E16">
            <v>200</v>
          </cell>
          <cell r="F16">
            <v>16</v>
          </cell>
          <cell r="G16">
            <v>131</v>
          </cell>
          <cell r="H16" t="str">
            <v>0, 6</v>
          </cell>
          <cell r="I16" t="str">
            <v>0, 1</v>
          </cell>
          <cell r="J16" t="str">
            <v>25, 7</v>
          </cell>
        </row>
        <row r="17">
          <cell r="B17" t="str">
            <v>хлеб бел.</v>
          </cell>
        </row>
        <row r="18">
          <cell r="B18" t="str">
            <v>хлеб черн.</v>
          </cell>
          <cell r="C18" t="str">
            <v>к/к</v>
          </cell>
          <cell r="D18" t="str">
            <v>Хлеб ржано-пшеничный обогащенный микронутриентами</v>
          </cell>
          <cell r="E18">
            <v>30</v>
          </cell>
          <cell r="F18">
            <v>3</v>
          </cell>
          <cell r="G18">
            <v>66</v>
          </cell>
          <cell r="H18">
            <v>1.95</v>
          </cell>
          <cell r="I18">
            <v>0.3</v>
          </cell>
          <cell r="J18">
            <v>13.5</v>
          </cell>
        </row>
        <row r="19">
          <cell r="C19" t="str">
            <v>336/03</v>
          </cell>
          <cell r="D19" t="str">
            <v>Бульон куриный с гренками из батона обогащенного микронутриентами*</v>
          </cell>
        </row>
        <row r="20">
          <cell r="C20">
            <v>430</v>
          </cell>
          <cell r="D20" t="str">
            <v>Чай с сахаром*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G4" t="str">
            <v>279, 3</v>
          </cell>
          <cell r="H4" t="str">
            <v>8, 4</v>
          </cell>
          <cell r="I4" t="str">
            <v>12, 2</v>
          </cell>
          <cell r="J4" t="str">
            <v>27, 0</v>
          </cell>
        </row>
        <row r="5">
          <cell r="G5">
            <v>108</v>
          </cell>
          <cell r="H5">
            <v>5.3</v>
          </cell>
          <cell r="I5">
            <v>5</v>
          </cell>
          <cell r="J5">
            <v>9.6</v>
          </cell>
        </row>
        <row r="6">
          <cell r="G6">
            <v>196</v>
          </cell>
          <cell r="H6">
            <v>5.6</v>
          </cell>
          <cell r="I6">
            <v>2.4300000000000002</v>
          </cell>
          <cell r="J6">
            <v>37.1</v>
          </cell>
        </row>
        <row r="12">
          <cell r="C12">
            <v>68</v>
          </cell>
          <cell r="G12" t="str">
            <v>57, 5</v>
          </cell>
          <cell r="H12" t="str">
            <v>0, 73</v>
          </cell>
          <cell r="I12" t="str">
            <v>3, 25</v>
          </cell>
          <cell r="J12">
            <v>4</v>
          </cell>
        </row>
        <row r="13">
          <cell r="C13">
            <v>95</v>
          </cell>
          <cell r="G13">
            <v>164</v>
          </cell>
          <cell r="H13" t="str">
            <v>4, 56</v>
          </cell>
          <cell r="I13" t="str">
            <v>4, 48</v>
          </cell>
          <cell r="J13" t="str">
            <v>17, 5</v>
          </cell>
        </row>
        <row r="14">
          <cell r="C14" t="str">
            <v xml:space="preserve"> 339/01</v>
          </cell>
          <cell r="G14">
            <v>146</v>
          </cell>
          <cell r="H14" t="str">
            <v>13, 5</v>
          </cell>
          <cell r="I14" t="str">
            <v>9, 5</v>
          </cell>
          <cell r="J14" t="str">
            <v>16, 5</v>
          </cell>
        </row>
        <row r="15">
          <cell r="C15">
            <v>325</v>
          </cell>
          <cell r="G15">
            <v>203</v>
          </cell>
          <cell r="H15" t="str">
            <v>3, 7</v>
          </cell>
          <cell r="I15" t="str">
            <v>6, 3</v>
          </cell>
          <cell r="J15">
            <v>32</v>
          </cell>
        </row>
        <row r="16">
          <cell r="C16">
            <v>123</v>
          </cell>
          <cell r="G16" t="str">
            <v>69, 44</v>
          </cell>
          <cell r="H16" t="str">
            <v>0, 2</v>
          </cell>
          <cell r="I16" t="str">
            <v>0, 08</v>
          </cell>
          <cell r="J16" t="str">
            <v>17, 42</v>
          </cell>
        </row>
        <row r="17">
          <cell r="C17" t="str">
            <v xml:space="preserve"> </v>
          </cell>
        </row>
        <row r="18">
          <cell r="C18" t="str">
            <v>к/к</v>
          </cell>
          <cell r="G18">
            <v>66</v>
          </cell>
          <cell r="H18">
            <v>1.95</v>
          </cell>
          <cell r="I18">
            <v>0.3</v>
          </cell>
          <cell r="J18">
            <v>13.5</v>
          </cell>
        </row>
        <row r="19">
          <cell r="C19" t="str">
            <v>336/03</v>
          </cell>
        </row>
        <row r="20">
          <cell r="C20">
            <v>430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</row>
        <row r="5">
          <cell r="B5" t="str">
            <v>гор.напиток</v>
          </cell>
        </row>
        <row r="6">
          <cell r="B6" t="str">
            <v>хлеб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210</v>
          </cell>
          <cell r="D4" t="str">
            <v>Макароны с сыром</v>
          </cell>
          <cell r="E4">
            <v>175</v>
          </cell>
          <cell r="F4">
            <v>15</v>
          </cell>
          <cell r="G4" t="str">
            <v>275, 3</v>
          </cell>
          <cell r="H4" t="str">
            <v>11, 4</v>
          </cell>
          <cell r="I4" t="str">
            <v>13, 2</v>
          </cell>
          <cell r="J4" t="str">
            <v>33, 0</v>
          </cell>
        </row>
        <row r="5">
          <cell r="B5" t="str">
            <v>гор.напиток</v>
          </cell>
          <cell r="C5" t="str">
            <v>к/к</v>
          </cell>
          <cell r="D5" t="str">
            <v xml:space="preserve">Молоко питьевое </v>
          </cell>
          <cell r="E5">
            <v>200</v>
          </cell>
          <cell r="F5">
            <v>16</v>
          </cell>
          <cell r="G5">
            <v>108</v>
          </cell>
          <cell r="H5" t="str">
            <v>5, 3</v>
          </cell>
          <cell r="I5">
            <v>5</v>
          </cell>
          <cell r="J5" t="str">
            <v>9, 6</v>
          </cell>
        </row>
        <row r="6">
          <cell r="B6" t="str">
            <v>хлеб</v>
          </cell>
          <cell r="C6" t="str">
            <v>к/к</v>
          </cell>
          <cell r="D6" t="str">
            <v>Батон обогащенный микронутриентами</v>
          </cell>
          <cell r="E6">
            <v>25</v>
          </cell>
          <cell r="F6">
            <v>8</v>
          </cell>
          <cell r="G6">
            <v>70</v>
          </cell>
          <cell r="H6">
            <v>2</v>
          </cell>
          <cell r="I6" t="str">
            <v>0, 87</v>
          </cell>
          <cell r="J6" t="str">
            <v>13, 25</v>
          </cell>
        </row>
        <row r="7">
          <cell r="C7">
            <v>338</v>
          </cell>
          <cell r="D7" t="str">
            <v>Яблоко свежее</v>
          </cell>
          <cell r="E7">
            <v>100</v>
          </cell>
          <cell r="F7">
            <v>5</v>
          </cell>
          <cell r="G7" t="str">
            <v>60, 84</v>
          </cell>
          <cell r="H7" t="str">
            <v>0, 54</v>
          </cell>
          <cell r="I7" t="str">
            <v>0, 54</v>
          </cell>
          <cell r="J7" t="str">
            <v>13, 17</v>
          </cell>
        </row>
        <row r="12">
          <cell r="B12" t="str">
            <v>закуска</v>
          </cell>
          <cell r="C12" t="str">
            <v>70/2</v>
          </cell>
          <cell r="D12" t="str">
            <v>Огурец соленый (порционно)</v>
          </cell>
          <cell r="E12">
            <v>60</v>
          </cell>
          <cell r="F12">
            <v>11</v>
          </cell>
          <cell r="G12" t="str">
            <v>7, 8</v>
          </cell>
          <cell r="H12" t="str">
            <v>0, 48</v>
          </cell>
          <cell r="I12" t="str">
            <v>0, 06</v>
          </cell>
          <cell r="J12" t="str">
            <v>1, 02</v>
          </cell>
        </row>
        <row r="13">
          <cell r="B13" t="str">
            <v>1 блюдо</v>
          </cell>
          <cell r="C13">
            <v>84</v>
          </cell>
          <cell r="D13" t="str">
            <v>Щи из свежей капусты с картофелем и сметаной</v>
          </cell>
          <cell r="E13">
            <v>205</v>
          </cell>
          <cell r="F13">
            <v>20</v>
          </cell>
          <cell r="G13" t="str">
            <v>120, 8</v>
          </cell>
          <cell r="H13" t="str">
            <v>2, 48</v>
          </cell>
          <cell r="I13" t="str">
            <v>4, 48</v>
          </cell>
          <cell r="J13" t="str">
            <v>10, 2</v>
          </cell>
        </row>
        <row r="14">
          <cell r="B14" t="str">
            <v>2 блюдо</v>
          </cell>
          <cell r="C14">
            <v>78.010000000000005</v>
          </cell>
          <cell r="D14" t="str">
            <v>Мясо духовое (свинина) «по-кронштадтски» с картофелем и овощами</v>
          </cell>
          <cell r="E14">
            <v>240</v>
          </cell>
          <cell r="F14">
            <v>75</v>
          </cell>
          <cell r="G14" t="str">
            <v>447, 8</v>
          </cell>
          <cell r="H14" t="str">
            <v>19, 2</v>
          </cell>
          <cell r="I14">
            <v>19</v>
          </cell>
          <cell r="J14" t="str">
            <v>69, 8</v>
          </cell>
        </row>
        <row r="15">
          <cell r="B15" t="str">
            <v>гарнир</v>
          </cell>
          <cell r="D15" t="str">
            <v xml:space="preserve"> </v>
          </cell>
        </row>
        <row r="16">
          <cell r="B16" t="str">
            <v>сладкое</v>
          </cell>
          <cell r="C16">
            <v>436</v>
          </cell>
          <cell r="D16" t="str">
            <v>Напиток лимонный</v>
          </cell>
          <cell r="E16">
            <v>200</v>
          </cell>
          <cell r="F16">
            <v>16</v>
          </cell>
          <cell r="G16">
            <v>68</v>
          </cell>
          <cell r="H16" t="str">
            <v>0, 2</v>
          </cell>
          <cell r="I16">
            <v>0</v>
          </cell>
          <cell r="J16">
            <v>64</v>
          </cell>
        </row>
        <row r="17">
          <cell r="B17" t="str">
            <v>хлеб бел.</v>
          </cell>
        </row>
        <row r="18">
          <cell r="B18" t="str">
            <v>хлеб черн.</v>
          </cell>
          <cell r="C18" t="str">
            <v>к/к</v>
          </cell>
          <cell r="D18" t="str">
            <v>Хлеб ржано-пшеничный обогащенный микронутриентами</v>
          </cell>
          <cell r="E18">
            <v>30</v>
          </cell>
          <cell r="F18">
            <v>3</v>
          </cell>
          <cell r="G18">
            <v>66</v>
          </cell>
          <cell r="H18">
            <v>1.95</v>
          </cell>
          <cell r="I18" t="str">
            <v>0, 3</v>
          </cell>
          <cell r="J18">
            <v>13.5</v>
          </cell>
        </row>
        <row r="19">
          <cell r="C19" t="str">
            <v>336/03</v>
          </cell>
          <cell r="D19" t="str">
            <v>Бульон куриный с гренками из батона обогащенного микронутриентами*</v>
          </cell>
        </row>
        <row r="20">
          <cell r="C20">
            <v>430</v>
          </cell>
          <cell r="D20" t="str">
            <v>Чай с сахаром*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0.21875" style="2" customWidth="1"/>
    <col min="6" max="6" width="12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27</v>
      </c>
      <c r="D1" s="60"/>
      <c r="E1" s="60"/>
      <c r="F1" s="12" t="s">
        <v>30</v>
      </c>
      <c r="G1" s="2" t="s">
        <v>16</v>
      </c>
      <c r="H1" s="61" t="s">
        <v>28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17</v>
      </c>
      <c r="H2" s="61" t="s">
        <v>29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2025</v>
      </c>
      <c r="K3" s="50"/>
    </row>
    <row r="4" spans="1:12" x14ac:dyDescent="0.25">
      <c r="C4" s="2"/>
      <c r="D4" s="4"/>
      <c r="H4" s="47" t="s">
        <v>24</v>
      </c>
      <c r="I4" s="47" t="s">
        <v>25</v>
      </c>
      <c r="J4" s="47" t="s">
        <v>26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23</v>
      </c>
    </row>
    <row r="6" spans="1:12" ht="26.4" x14ac:dyDescent="0.3">
      <c r="A6" s="20">
        <v>1</v>
      </c>
      <c r="B6" s="21">
        <v>1</v>
      </c>
      <c r="C6" s="22" t="s">
        <v>19</v>
      </c>
      <c r="D6" s="5" t="s">
        <v>31</v>
      </c>
      <c r="E6" s="39" t="s">
        <v>32</v>
      </c>
      <c r="F6" s="40">
        <v>230</v>
      </c>
      <c r="G6" s="40" t="s">
        <v>33</v>
      </c>
      <c r="H6" s="40" t="s">
        <v>34</v>
      </c>
      <c r="I6" s="40" t="s">
        <v>35</v>
      </c>
      <c r="J6" s="40">
        <v>284</v>
      </c>
      <c r="K6" s="41" t="s">
        <v>36</v>
      </c>
      <c r="L6" s="40">
        <v>15</v>
      </c>
    </row>
    <row r="7" spans="1:12" ht="14.4" x14ac:dyDescent="0.3">
      <c r="A7" s="23"/>
      <c r="B7" s="15"/>
      <c r="C7" s="11"/>
      <c r="D7" s="6" t="s">
        <v>37</v>
      </c>
      <c r="E7" s="42" t="s">
        <v>38</v>
      </c>
      <c r="F7" s="43">
        <v>200</v>
      </c>
      <c r="G7" s="43" t="s">
        <v>39</v>
      </c>
      <c r="H7" s="43">
        <v>5</v>
      </c>
      <c r="I7" s="43">
        <v>10</v>
      </c>
      <c r="J7" s="43">
        <v>108</v>
      </c>
      <c r="K7" s="44" t="s">
        <v>40</v>
      </c>
      <c r="L7" s="43">
        <v>16</v>
      </c>
    </row>
    <row r="8" spans="1:12" ht="14.4" x14ac:dyDescent="0.3">
      <c r="A8" s="23"/>
      <c r="B8" s="15"/>
      <c r="C8" s="11"/>
      <c r="D8" s="7" t="s">
        <v>41</v>
      </c>
      <c r="E8" s="42" t="s">
        <v>42</v>
      </c>
      <c r="F8" s="43">
        <v>70</v>
      </c>
      <c r="G8" s="43">
        <v>6</v>
      </c>
      <c r="H8" s="43" t="s">
        <v>43</v>
      </c>
      <c r="I8" s="43" t="s">
        <v>44</v>
      </c>
      <c r="J8" s="43">
        <v>196</v>
      </c>
      <c r="K8" s="44" t="s">
        <v>40</v>
      </c>
      <c r="L8" s="43">
        <v>8</v>
      </c>
    </row>
    <row r="9" spans="1:12" ht="14.4" x14ac:dyDescent="0.3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21</v>
      </c>
      <c r="E13" s="9"/>
      <c r="F13" s="19"/>
      <c r="G13" s="19"/>
      <c r="H13" s="19"/>
      <c r="I13" s="19"/>
      <c r="J13" s="19"/>
      <c r="K13" s="25"/>
      <c r="L13" s="19"/>
    </row>
    <row r="14" spans="1:12" ht="26.4" x14ac:dyDescent="0.3">
      <c r="A14" s="26">
        <f>A6</f>
        <v>1</v>
      </c>
      <c r="B14" s="13">
        <f>B6</f>
        <v>1</v>
      </c>
      <c r="C14" s="10" t="s">
        <v>20</v>
      </c>
      <c r="D14" s="7" t="s">
        <v>45</v>
      </c>
      <c r="E14" s="42" t="s">
        <v>46</v>
      </c>
      <c r="F14" s="43">
        <v>60</v>
      </c>
      <c r="G14" s="43">
        <v>1</v>
      </c>
      <c r="H14" s="43">
        <v>4</v>
      </c>
      <c r="I14" s="43">
        <v>6</v>
      </c>
      <c r="J14" s="43">
        <v>64</v>
      </c>
      <c r="K14" s="44" t="s">
        <v>47</v>
      </c>
      <c r="L14" s="43">
        <v>11</v>
      </c>
    </row>
    <row r="15" spans="1:12" ht="26.4" x14ac:dyDescent="0.3">
      <c r="A15" s="23"/>
      <c r="B15" s="15"/>
      <c r="C15" s="11"/>
      <c r="D15" s="7" t="s">
        <v>48</v>
      </c>
      <c r="E15" s="42" t="s">
        <v>49</v>
      </c>
      <c r="F15" s="43">
        <v>210</v>
      </c>
      <c r="G15" s="43">
        <v>7</v>
      </c>
      <c r="H15" s="43">
        <v>5</v>
      </c>
      <c r="I15" s="43">
        <v>21</v>
      </c>
      <c r="J15" s="43">
        <v>150</v>
      </c>
      <c r="K15" s="44" t="s">
        <v>50</v>
      </c>
      <c r="L15" s="43">
        <v>20</v>
      </c>
    </row>
    <row r="16" spans="1:12" ht="14.4" x14ac:dyDescent="0.3">
      <c r="A16" s="23"/>
      <c r="B16" s="15"/>
      <c r="C16" s="11"/>
      <c r="D16" s="7" t="s">
        <v>51</v>
      </c>
      <c r="E16" s="42" t="s">
        <v>52</v>
      </c>
      <c r="F16" s="43">
        <v>90</v>
      </c>
      <c r="G16" s="43">
        <v>11</v>
      </c>
      <c r="H16" s="43">
        <v>10</v>
      </c>
      <c r="I16" s="43">
        <v>2</v>
      </c>
      <c r="J16" s="43">
        <v>125</v>
      </c>
      <c r="K16" s="44" t="s">
        <v>53</v>
      </c>
      <c r="L16" s="43">
        <v>55</v>
      </c>
    </row>
    <row r="17" spans="1:12" ht="14.4" x14ac:dyDescent="0.3">
      <c r="A17" s="23"/>
      <c r="B17" s="15"/>
      <c r="C17" s="11"/>
      <c r="D17" s="7" t="s">
        <v>54</v>
      </c>
      <c r="E17" s="42" t="s">
        <v>55</v>
      </c>
      <c r="F17" s="43">
        <v>150</v>
      </c>
      <c r="G17" s="43">
        <v>6</v>
      </c>
      <c r="H17" s="43">
        <v>5</v>
      </c>
      <c r="I17" s="43">
        <v>37</v>
      </c>
      <c r="J17" s="43">
        <v>196</v>
      </c>
      <c r="K17" s="44">
        <v>331</v>
      </c>
      <c r="L17" s="43">
        <v>20</v>
      </c>
    </row>
    <row r="18" spans="1:12" ht="14.4" x14ac:dyDescent="0.3">
      <c r="A18" s="23"/>
      <c r="B18" s="15"/>
      <c r="C18" s="11"/>
      <c r="D18" s="7" t="s">
        <v>56</v>
      </c>
      <c r="E18" s="42" t="s">
        <v>57</v>
      </c>
      <c r="F18" s="43">
        <v>200</v>
      </c>
      <c r="G18" s="43">
        <v>0</v>
      </c>
      <c r="H18" s="43">
        <v>0</v>
      </c>
      <c r="I18" s="43">
        <v>26</v>
      </c>
      <c r="J18" s="43">
        <v>105</v>
      </c>
      <c r="K18" s="55">
        <v>45776</v>
      </c>
      <c r="L18" s="43">
        <v>16</v>
      </c>
    </row>
    <row r="19" spans="1:12" ht="14.4" x14ac:dyDescent="0.3">
      <c r="A19" s="23"/>
      <c r="B19" s="15"/>
      <c r="C19" s="11"/>
      <c r="D19" s="7" t="s">
        <v>58</v>
      </c>
      <c r="E19" s="42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4">
        <v>0</v>
      </c>
      <c r="L19" s="43">
        <v>0</v>
      </c>
    </row>
    <row r="20" spans="1:12" ht="26.4" x14ac:dyDescent="0.3">
      <c r="A20" s="23"/>
      <c r="B20" s="15"/>
      <c r="C20" s="11"/>
      <c r="D20" s="7"/>
      <c r="E20" s="42" t="s">
        <v>59</v>
      </c>
      <c r="F20" s="43">
        <v>30</v>
      </c>
      <c r="G20" s="43">
        <v>2</v>
      </c>
      <c r="H20" s="43">
        <v>0</v>
      </c>
      <c r="I20" s="43">
        <v>14</v>
      </c>
      <c r="J20" s="43">
        <v>66</v>
      </c>
      <c r="K20" s="44" t="s">
        <v>40</v>
      </c>
      <c r="L20" s="43">
        <v>3</v>
      </c>
    </row>
    <row r="21" spans="1:12" ht="26.4" x14ac:dyDescent="0.3">
      <c r="A21" s="23"/>
      <c r="B21" s="15"/>
      <c r="C21" s="11"/>
      <c r="D21" s="6"/>
      <c r="E21" s="42" t="s">
        <v>60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4" t="s">
        <v>61</v>
      </c>
      <c r="L21" s="43">
        <v>0</v>
      </c>
    </row>
    <row r="22" spans="1:12" ht="14.4" x14ac:dyDescent="0.3">
      <c r="A22" s="23"/>
      <c r="B22" s="15"/>
      <c r="C22" s="11"/>
      <c r="D22" s="6"/>
      <c r="E22" s="42" t="s">
        <v>62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4">
        <v>430</v>
      </c>
      <c r="L22" s="43">
        <v>0</v>
      </c>
    </row>
    <row r="23" spans="1:12" ht="14.4" x14ac:dyDescent="0.3">
      <c r="A23" s="24"/>
      <c r="B23" s="17"/>
      <c r="C23" s="8"/>
      <c r="D23" s="18" t="s">
        <v>21</v>
      </c>
      <c r="E23" s="9"/>
      <c r="F23" s="19">
        <v>1240</v>
      </c>
      <c r="G23" s="19">
        <v>46.12</v>
      </c>
      <c r="H23" s="19">
        <v>43.41</v>
      </c>
      <c r="I23" s="19">
        <v>183.96</v>
      </c>
      <c r="J23" s="19">
        <v>1293.5999999999999</v>
      </c>
      <c r="K23" s="25"/>
      <c r="L23" s="19">
        <v>164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/>
      <c r="G24" s="32"/>
      <c r="H24" s="32"/>
      <c r="I24" s="32"/>
      <c r="J24" s="32"/>
      <c r="K24" s="32"/>
      <c r="L24" s="32"/>
    </row>
    <row r="25" spans="1:12" ht="14.4" x14ac:dyDescent="0.3">
      <c r="A25" s="14">
        <v>1</v>
      </c>
      <c r="B25" s="15">
        <v>2</v>
      </c>
      <c r="C25" s="22" t="s">
        <v>19</v>
      </c>
      <c r="D25" s="5" t="str">
        <f>'[1]1'!B4</f>
        <v>гор.блюдо</v>
      </c>
      <c r="E25" s="39" t="str">
        <f>'[1]1'!D4</f>
        <v>Макароны с сыром</v>
      </c>
      <c r="F25" s="51">
        <f>'[1]1'!E4</f>
        <v>175</v>
      </c>
      <c r="G25" s="51" t="str">
        <f>'[1]1'!H4</f>
        <v>11, 4</v>
      </c>
      <c r="H25" s="51" t="str">
        <f>'[1]1'!I4</f>
        <v>13, 2</v>
      </c>
      <c r="I25" s="51">
        <f>'[1]1'!J4</f>
        <v>33</v>
      </c>
      <c r="J25" s="51" t="str">
        <f>'[1]1'!G4</f>
        <v>275, 3</v>
      </c>
      <c r="K25" s="41" t="str">
        <f>'[1]1'!C4</f>
        <v>189/03</v>
      </c>
      <c r="L25" s="53">
        <f>'[1]1'!F4</f>
        <v>15</v>
      </c>
    </row>
    <row r="26" spans="1:12" ht="14.4" x14ac:dyDescent="0.3">
      <c r="A26" s="14"/>
      <c r="B26" s="15"/>
      <c r="C26" s="11"/>
      <c r="D26" s="6" t="str">
        <f>'[1]1'!B5</f>
        <v>гор.напиток</v>
      </c>
      <c r="E26" s="42" t="str">
        <f>'[1]1'!D5</f>
        <v xml:space="preserve">Молоко питьевое </v>
      </c>
      <c r="F26" s="52">
        <f>'[1]1'!E5</f>
        <v>200</v>
      </c>
      <c r="G26" s="52" t="str">
        <f>'[1]1'!H5</f>
        <v>5, 3</v>
      </c>
      <c r="H26" s="52">
        <f>'[1]1'!I5</f>
        <v>5</v>
      </c>
      <c r="I26" s="52" t="str">
        <f>'[1]1'!J5</f>
        <v>9, 6</v>
      </c>
      <c r="J26" s="52">
        <f>'[1]1'!G5</f>
        <v>108</v>
      </c>
      <c r="K26" s="44" t="str">
        <f>'[1]1'!C5</f>
        <v>к/к</v>
      </c>
      <c r="L26" s="54">
        <f>'[1]1'!F5</f>
        <v>16</v>
      </c>
    </row>
    <row r="27" spans="1:12" ht="14.4" x14ac:dyDescent="0.3">
      <c r="A27" s="14"/>
      <c r="B27" s="15"/>
      <c r="C27" s="11"/>
      <c r="D27" s="7" t="str">
        <f>'[1]1'!B6</f>
        <v>хлеб</v>
      </c>
      <c r="E27" s="42" t="str">
        <f>'[1]1'!D6</f>
        <v>Батон обогащенный микронутриентами</v>
      </c>
      <c r="F27" s="52">
        <f>'[1]1'!E6</f>
        <v>25</v>
      </c>
      <c r="G27" s="52">
        <f>'[1]1'!H6</f>
        <v>2</v>
      </c>
      <c r="H27" s="52" t="str">
        <f>'[1]1'!I6</f>
        <v>0 ,87</v>
      </c>
      <c r="I27" s="52" t="str">
        <f>'[1]1'!J6</f>
        <v>13, 25</v>
      </c>
      <c r="J27" s="52">
        <f>'[1]1'!G6</f>
        <v>70</v>
      </c>
      <c r="K27" s="44" t="str">
        <f>'[1]1'!C6</f>
        <v>к/к</v>
      </c>
      <c r="L27" s="54">
        <f>'[1]1'!F6</f>
        <v>8</v>
      </c>
    </row>
    <row r="28" spans="1:12" ht="14.4" x14ac:dyDescent="0.3">
      <c r="A28" s="14"/>
      <c r="B28" s="15"/>
      <c r="C28" s="11"/>
      <c r="D28" s="7"/>
      <c r="E28" s="42" t="str">
        <f>'[1]1'!D7</f>
        <v>Яблоко свежее</v>
      </c>
      <c r="F28" s="52">
        <f>'[1]1'!E7</f>
        <v>100</v>
      </c>
      <c r="G28" s="52" t="str">
        <f>'[1]1'!H7</f>
        <v>0, 54</v>
      </c>
      <c r="H28" s="52" t="str">
        <f>'[1]1'!I7</f>
        <v>0, 54</v>
      </c>
      <c r="I28" s="52" t="str">
        <f>'[1]1'!J7</f>
        <v>13, 17</v>
      </c>
      <c r="J28" s="52" t="str">
        <f>'[1]1'!G7</f>
        <v>60, 84</v>
      </c>
      <c r="K28" s="44">
        <f>'[1]1'!C7</f>
        <v>338</v>
      </c>
      <c r="L28" s="54">
        <v>0</v>
      </c>
    </row>
    <row r="29" spans="1:12" ht="14.4" x14ac:dyDescent="0.3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21</v>
      </c>
      <c r="E32" s="9"/>
      <c r="F32" s="19"/>
      <c r="G32" s="19"/>
      <c r="H32" s="19"/>
      <c r="I32" s="19"/>
      <c r="J32" s="19"/>
      <c r="K32" s="25"/>
      <c r="L32" s="19"/>
    </row>
    <row r="33" spans="1:12" ht="39.6" x14ac:dyDescent="0.3">
      <c r="A33" s="13">
        <f>A25</f>
        <v>1</v>
      </c>
      <c r="B33" s="13">
        <f>B25</f>
        <v>2</v>
      </c>
      <c r="C33" s="10" t="s">
        <v>20</v>
      </c>
      <c r="D33" s="7" t="str">
        <f>'[1]1'!B12</f>
        <v>закуска</v>
      </c>
      <c r="E33" s="42" t="str">
        <f>'[1]1'!D12</f>
        <v xml:space="preserve">   Салат из соленых огурцов с луком (репчатым) до 28.02/                                                                             Салат из соленых огурцов с луком (зеленым) с 01.03     </v>
      </c>
      <c r="F33" s="52" t="str">
        <f>'[1]1'!E12</f>
        <v>60 /60</v>
      </c>
      <c r="G33" s="52" t="str">
        <f>'[1]1'!H12</f>
        <v>1, 62</v>
      </c>
      <c r="H33" s="52" t="str">
        <f>'[1]1'!I12</f>
        <v>3, 06</v>
      </c>
      <c r="I33" s="52" t="str">
        <f>'[1]1'!J12</f>
        <v>1, 56</v>
      </c>
      <c r="J33" s="52" t="str">
        <f>'[1]1'!G12</f>
        <v>40, 2</v>
      </c>
      <c r="K33" s="44"/>
      <c r="L33" s="54">
        <f>'[1]1'!F12</f>
        <v>11</v>
      </c>
    </row>
    <row r="34" spans="1:12" ht="14.4" x14ac:dyDescent="0.3">
      <c r="A34" s="14"/>
      <c r="B34" s="15"/>
      <c r="C34" s="11"/>
      <c r="D34" s="7" t="str">
        <f>'[1]1'!B13</f>
        <v>1 блюдо</v>
      </c>
      <c r="E34" s="42" t="str">
        <f>'[1]1'!D13</f>
        <v>Борщ со свежей капусты с картофелем и сметаной</v>
      </c>
      <c r="F34" s="52">
        <f>'[1]1'!E13</f>
        <v>205</v>
      </c>
      <c r="G34" s="52" t="str">
        <f>'[1]1'!H13</f>
        <v>4, 56</v>
      </c>
      <c r="H34" s="52" t="str">
        <f>'[1]1'!I13</f>
        <v>4, 48</v>
      </c>
      <c r="I34" s="52" t="str">
        <f>'[1]1'!J13</f>
        <v>17, 5</v>
      </c>
      <c r="J34" s="52">
        <f>'[1]1'!G13</f>
        <v>164</v>
      </c>
      <c r="K34" s="44"/>
      <c r="L34" s="54">
        <f>'[1]1'!F13</f>
        <v>20</v>
      </c>
    </row>
    <row r="35" spans="1:12" ht="14.4" x14ac:dyDescent="0.3">
      <c r="A35" s="14"/>
      <c r="B35" s="15"/>
      <c r="C35" s="11"/>
      <c r="D35" s="7" t="str">
        <f>'[1]1'!B14</f>
        <v>2 блюдо</v>
      </c>
      <c r="E35" s="42" t="str">
        <f>'[1]1'!D14</f>
        <v xml:space="preserve">Котлета рыбная «Ладожская» любительская </v>
      </c>
      <c r="F35" s="52">
        <f>'[1]1'!E14</f>
        <v>90</v>
      </c>
      <c r="G35" s="52" t="str">
        <f>'[1]1'!H14</f>
        <v>12, 24</v>
      </c>
      <c r="H35" s="52" t="str">
        <f>'[1]1'!I14</f>
        <v>7, 24</v>
      </c>
      <c r="I35" s="52" t="str">
        <f>'[1]1'!J14</f>
        <v>15, 7</v>
      </c>
      <c r="J35" s="52">
        <f>'[1]1'!G14</f>
        <v>171</v>
      </c>
      <c r="K35" s="44"/>
      <c r="L35" s="54">
        <f>'[1]1'!F14</f>
        <v>55</v>
      </c>
    </row>
    <row r="36" spans="1:12" ht="14.4" x14ac:dyDescent="0.3">
      <c r="A36" s="14"/>
      <c r="B36" s="15"/>
      <c r="C36" s="11"/>
      <c r="D36" s="7" t="str">
        <f>'[1]1'!B15</f>
        <v>гарнир</v>
      </c>
      <c r="E36" s="42" t="str">
        <f>'[1]1'!D15</f>
        <v>Рис припущенный с овощами</v>
      </c>
      <c r="F36" s="52">
        <f>'[1]1'!E15</f>
        <v>150</v>
      </c>
      <c r="G36" s="52" t="str">
        <f>'[1]1'!H15</f>
        <v>3, 3</v>
      </c>
      <c r="H36" s="52" t="str">
        <f>'[1]1'!I15</f>
        <v>12, 3</v>
      </c>
      <c r="I36" s="52" t="str">
        <f>'[1]1'!J15</f>
        <v>35, 25</v>
      </c>
      <c r="J36" s="52">
        <f>'[1]1'!G15</f>
        <v>195</v>
      </c>
      <c r="K36" s="44"/>
      <c r="L36" s="54">
        <f>'[1]1'!F15</f>
        <v>20</v>
      </c>
    </row>
    <row r="37" spans="1:12" ht="14.4" x14ac:dyDescent="0.3">
      <c r="A37" s="14"/>
      <c r="B37" s="15"/>
      <c r="C37" s="11"/>
      <c r="D37" s="7" t="str">
        <f>'[1]1'!B16</f>
        <v>сладкое</v>
      </c>
      <c r="E37" s="42" t="str">
        <f>'[1]1'!D16</f>
        <v>Компот из свежемороженых ягод (клубника)</v>
      </c>
      <c r="F37" s="52">
        <f>'[1]1'!E16</f>
        <v>200</v>
      </c>
      <c r="G37" s="52" t="str">
        <f>'[1]1'!H16</f>
        <v>0, 2</v>
      </c>
      <c r="H37" s="52" t="str">
        <f>'[1]1'!I16</f>
        <v>0, 08</v>
      </c>
      <c r="I37" s="52" t="str">
        <f>'[1]1'!J16</f>
        <v>17, 42</v>
      </c>
      <c r="J37" s="52" t="str">
        <f>'[1]1'!G16</f>
        <v>69, 44</v>
      </c>
      <c r="K37" s="44"/>
      <c r="L37" s="54">
        <f>'[1]1'!F16</f>
        <v>16</v>
      </c>
    </row>
    <row r="38" spans="1:12" ht="14.4" x14ac:dyDescent="0.3">
      <c r="A38" s="14"/>
      <c r="B38" s="15"/>
      <c r="C38" s="11"/>
      <c r="D38" s="7" t="str">
        <f>'[1]1'!B17</f>
        <v>хлеб бел.</v>
      </c>
      <c r="E38" s="42">
        <f>'[1]1'!D17</f>
        <v>0</v>
      </c>
      <c r="F38" s="52">
        <f>'[1]1'!E17</f>
        <v>0</v>
      </c>
      <c r="G38" s="52">
        <f>'[1]1'!H17</f>
        <v>0</v>
      </c>
      <c r="H38" s="52">
        <f>'[1]1'!I17</f>
        <v>0</v>
      </c>
      <c r="I38" s="52">
        <f>'[1]1'!J17</f>
        <v>0</v>
      </c>
      <c r="J38" s="52">
        <f>'[1]1'!G17</f>
        <v>0</v>
      </c>
      <c r="K38" s="44"/>
      <c r="L38" s="54">
        <f>'[1]1'!F17</f>
        <v>0</v>
      </c>
    </row>
    <row r="39" spans="1:12" ht="26.4" x14ac:dyDescent="0.3">
      <c r="A39" s="14"/>
      <c r="B39" s="15"/>
      <c r="C39" s="11"/>
      <c r="D39" s="7" t="str">
        <f>'[1]1'!B18</f>
        <v>хлеб черн.</v>
      </c>
      <c r="E39" s="42" t="str">
        <f>'[1]1'!D18</f>
        <v>Хлеб ржано-пшеничный обогащенный микронутриентами</v>
      </c>
      <c r="F39" s="52">
        <f>'[1]1'!E18</f>
        <v>30</v>
      </c>
      <c r="G39" s="52" t="str">
        <f>'[1]1'!H18</f>
        <v>1, 95</v>
      </c>
      <c r="H39" s="52">
        <f>'[1]1'!I18</f>
        <v>0.3</v>
      </c>
      <c r="I39" s="52" t="str">
        <f>'[1]1'!J18</f>
        <v>13, 5</v>
      </c>
      <c r="J39" s="52">
        <f>'[1]1'!G18</f>
        <v>66</v>
      </c>
      <c r="K39" s="44"/>
      <c r="L39" s="54">
        <f>'[1]1'!F18</f>
        <v>3</v>
      </c>
    </row>
    <row r="40" spans="1:12" ht="14.4" x14ac:dyDescent="0.3">
      <c r="A40" s="14"/>
      <c r="B40" s="15"/>
      <c r="C40" s="11"/>
      <c r="D40" s="6">
        <f>'[1]1'!B19</f>
        <v>0</v>
      </c>
      <c r="E40" s="42" t="str">
        <f>'[1]1'!D19</f>
        <v>Бульон куриный со свежей зеленбю петрушки</v>
      </c>
      <c r="F40" s="52">
        <f>'[1]1'!E19</f>
        <v>0</v>
      </c>
      <c r="G40" s="52">
        <f>'[1]1'!H19</f>
        <v>0</v>
      </c>
      <c r="H40" s="52">
        <f>'[1]1'!I19</f>
        <v>0</v>
      </c>
      <c r="I40" s="52">
        <f>'[1]1'!J19</f>
        <v>0</v>
      </c>
      <c r="J40" s="52">
        <f>'[1]1'!G19</f>
        <v>0</v>
      </c>
      <c r="K40" s="44"/>
      <c r="L40" s="54">
        <f>'[1]1'!F19</f>
        <v>0</v>
      </c>
    </row>
    <row r="41" spans="1:12" ht="14.4" x14ac:dyDescent="0.3">
      <c r="A41" s="14"/>
      <c r="B41" s="15"/>
      <c r="C41" s="11"/>
      <c r="D41" s="6">
        <f>'[1]1'!B20</f>
        <v>0</v>
      </c>
      <c r="E41" s="42" t="str">
        <f>'[1]1'!D20</f>
        <v>Чай с сахаром*</v>
      </c>
      <c r="F41" s="52">
        <f>'[1]1'!E20</f>
        <v>0</v>
      </c>
      <c r="G41" s="52">
        <f>'[1]1'!H20</f>
        <v>0</v>
      </c>
      <c r="H41" s="52">
        <f>'[1]1'!I20</f>
        <v>0</v>
      </c>
      <c r="I41" s="52">
        <f>'[1]1'!J20</f>
        <v>0</v>
      </c>
      <c r="J41" s="52">
        <f>'[1]1'!G20</f>
        <v>0</v>
      </c>
      <c r="K41" s="44"/>
      <c r="L41" s="54">
        <f>'[1]1'!F20</f>
        <v>0</v>
      </c>
    </row>
    <row r="42" spans="1:12" ht="14.4" x14ac:dyDescent="0.3">
      <c r="A42" s="16"/>
      <c r="B42" s="17"/>
      <c r="C42" s="8"/>
      <c r="D42" s="18" t="s">
        <v>21</v>
      </c>
      <c r="E42" s="9"/>
      <c r="F42" s="19">
        <v>1175</v>
      </c>
      <c r="G42" s="19">
        <v>43.11</v>
      </c>
      <c r="H42" s="19">
        <v>47.07</v>
      </c>
      <c r="I42" s="19">
        <v>169.95</v>
      </c>
      <c r="J42" s="19">
        <v>1219.81</v>
      </c>
      <c r="K42" s="25"/>
      <c r="L42" s="19">
        <v>164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/>
      <c r="G43" s="32"/>
      <c r="H43" s="32"/>
      <c r="I43" s="32"/>
      <c r="J43" s="32"/>
      <c r="K43" s="32"/>
      <c r="L43" s="32"/>
    </row>
    <row r="44" spans="1:12" ht="26.4" x14ac:dyDescent="0.3">
      <c r="A44" s="20">
        <v>1</v>
      </c>
      <c r="B44" s="21">
        <v>3</v>
      </c>
      <c r="C44" s="22" t="s">
        <v>19</v>
      </c>
      <c r="D44" s="5" t="str">
        <f>'[2]1'!B4</f>
        <v>гор.блюдо</v>
      </c>
      <c r="E44" s="39" t="str">
        <f>'[2]1'!D4</f>
        <v>Кашарисовая молочная с ягодным соусом (свежемороженый ягодный микс)</v>
      </c>
      <c r="F44" s="51">
        <f>'[2]1'!E4</f>
        <v>230</v>
      </c>
      <c r="G44" s="51" t="str">
        <f>'[2]1'!H4</f>
        <v>8, 3</v>
      </c>
      <c r="H44" s="51" t="str">
        <f>'[2]1'!I4</f>
        <v>11, 8</v>
      </c>
      <c r="I44" s="51" t="str">
        <f>'[2]1'!J4</f>
        <v>24, 6</v>
      </c>
      <c r="J44" s="51" t="str">
        <f>'[2]1'!G4</f>
        <v>263, 2</v>
      </c>
      <c r="K44" s="41" t="str">
        <f>'[2]1'!C4</f>
        <v>189/08</v>
      </c>
      <c r="L44" s="53">
        <f>'[2]1'!F4</f>
        <v>15</v>
      </c>
    </row>
    <row r="45" spans="1:12" ht="14.4" x14ac:dyDescent="0.3">
      <c r="A45" s="23"/>
      <c r="B45" s="15"/>
      <c r="C45" s="11"/>
      <c r="D45" s="6" t="str">
        <f>'[2]1'!B5</f>
        <v>гор.напиток</v>
      </c>
      <c r="E45" s="42" t="str">
        <f>'[2]1'!D5</f>
        <v xml:space="preserve">Молоко питьевое </v>
      </c>
      <c r="F45" s="52">
        <f>'[2]1'!E5</f>
        <v>200</v>
      </c>
      <c r="G45" s="52" t="str">
        <f>'[2]1'!H5</f>
        <v>5, 3</v>
      </c>
      <c r="H45" s="52">
        <f>'[2]1'!I5</f>
        <v>5</v>
      </c>
      <c r="I45" s="52" t="str">
        <f>'[2]1'!J5</f>
        <v>9, 6</v>
      </c>
      <c r="J45" s="52">
        <f>'[2]1'!G5</f>
        <v>108</v>
      </c>
      <c r="K45" s="44" t="str">
        <f>'[2]1'!C5</f>
        <v>к/к</v>
      </c>
      <c r="L45" s="54">
        <f>'[2]1'!F5</f>
        <v>16</v>
      </c>
    </row>
    <row r="46" spans="1:12" ht="14.4" x14ac:dyDescent="0.3">
      <c r="A46" s="23"/>
      <c r="B46" s="15"/>
      <c r="C46" s="11"/>
      <c r="D46" s="7" t="str">
        <f>'[2]1'!B6</f>
        <v>хлеб</v>
      </c>
      <c r="E46" s="42" t="str">
        <f>'[2]1'!D6</f>
        <v>Батон обогащенный микронутриентами</v>
      </c>
      <c r="F46" s="52">
        <f>'[2]1'!E6</f>
        <v>70</v>
      </c>
      <c r="G46" s="52" t="str">
        <f>'[2]1'!H6</f>
        <v>5, 6</v>
      </c>
      <c r="H46" s="52" t="str">
        <f>'[2]1'!I6</f>
        <v>2, 43</v>
      </c>
      <c r="I46" s="52" t="str">
        <f>'[2]1'!J6</f>
        <v>37, 1</v>
      </c>
      <c r="J46" s="52">
        <f>'[2]1'!G6</f>
        <v>196</v>
      </c>
      <c r="K46" s="44" t="str">
        <f>'[2]1'!C6</f>
        <v>к/к</v>
      </c>
      <c r="L46" s="54">
        <f>'[2]1'!F6</f>
        <v>8</v>
      </c>
    </row>
    <row r="47" spans="1:12" ht="14.4" x14ac:dyDescent="0.3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21</v>
      </c>
      <c r="E51" s="9"/>
      <c r="F51" s="19"/>
      <c r="G51" s="19"/>
      <c r="H51" s="19"/>
      <c r="I51" s="19"/>
      <c r="J51" s="19"/>
      <c r="K51" s="25"/>
      <c r="L51" s="19">
        <v>164</v>
      </c>
    </row>
    <row r="52" spans="1:12" ht="26.4" x14ac:dyDescent="0.3">
      <c r="A52" s="26">
        <f>A44</f>
        <v>1</v>
      </c>
      <c r="B52" s="13">
        <f>B44</f>
        <v>3</v>
      </c>
      <c r="C52" s="10" t="s">
        <v>20</v>
      </c>
      <c r="D52" s="7" t="str">
        <f>'[2]1'!B12</f>
        <v>закуска</v>
      </c>
      <c r="E52" s="42" t="str">
        <f>'[2]1'!D12</f>
        <v>Салат из помидоров и огурцов с растительным маслом (без лука)</v>
      </c>
      <c r="F52" s="52">
        <f>'[2]1'!E12</f>
        <v>60</v>
      </c>
      <c r="G52" s="52" t="str">
        <f>'[2]1'!H12</f>
        <v>0, 54</v>
      </c>
      <c r="H52" s="52" t="str">
        <f>'[2]1'!I12</f>
        <v>5, 9</v>
      </c>
      <c r="I52" s="52" t="str">
        <f>'[2]1'!J12</f>
        <v>1, 74</v>
      </c>
      <c r="J52" s="52" t="str">
        <f>'[2]1'!G12</f>
        <v>63, 6</v>
      </c>
      <c r="K52" s="44" t="str">
        <f>'[2]1'!C12</f>
        <v>23             71/1</v>
      </c>
      <c r="L52" s="54">
        <f>'[2]1'!F12</f>
        <v>11</v>
      </c>
    </row>
    <row r="53" spans="1:12" ht="26.4" x14ac:dyDescent="0.3">
      <c r="A53" s="23"/>
      <c r="B53" s="15"/>
      <c r="C53" s="11"/>
      <c r="D53" s="7" t="str">
        <f>'[2]1'!B13</f>
        <v>1 блюдо</v>
      </c>
      <c r="E53" s="42" t="str">
        <f>'[2]1'!D13</f>
        <v>Картофельный крем-суп с ржаными сухариками «Саблинский»</v>
      </c>
      <c r="F53" s="52">
        <f>'[2]1'!E13</f>
        <v>210</v>
      </c>
      <c r="G53" s="52" t="str">
        <f>'[2]1'!H13</f>
        <v>3, 7</v>
      </c>
      <c r="H53" s="52" t="str">
        <f>'[2]1'!I13</f>
        <v>4, 2</v>
      </c>
      <c r="I53" s="52" t="str">
        <f>'[2]1'!J13</f>
        <v>15, 7</v>
      </c>
      <c r="J53" s="52" t="str">
        <f>'[2]1'!G13</f>
        <v>119, 2</v>
      </c>
      <c r="K53" s="44" t="str">
        <f>'[2]1'!C13</f>
        <v>86/1</v>
      </c>
      <c r="L53" s="54">
        <f>'[2]1'!F13</f>
        <v>20</v>
      </c>
    </row>
    <row r="54" spans="1:12" ht="26.4" x14ac:dyDescent="0.3">
      <c r="A54" s="23"/>
      <c r="B54" s="15"/>
      <c r="C54" s="11"/>
      <c r="D54" s="7" t="str">
        <f>'[2]1'!B14</f>
        <v>2 блюдо</v>
      </c>
      <c r="E54" s="42" t="str">
        <f>'[2]1'!D14</f>
        <v xml:space="preserve">Тефтели «Сосновоборские» из филе птицы (куриное) в сметанном соусе </v>
      </c>
      <c r="F54" s="52">
        <f>'[2]1'!E14</f>
        <v>120</v>
      </c>
      <c r="G54" s="52" t="str">
        <f>'[2]1'!H14</f>
        <v>15, 04</v>
      </c>
      <c r="H54" s="52" t="str">
        <f>'[2]1'!I14</f>
        <v>11, 7</v>
      </c>
      <c r="I54" s="52">
        <f>'[2]1'!J14</f>
        <v>20</v>
      </c>
      <c r="J54" s="52">
        <f>'[2]1'!G14</f>
        <v>203</v>
      </c>
      <c r="K54" s="44" t="str">
        <f>'[2]1'!C14</f>
        <v>01/371</v>
      </c>
      <c r="L54" s="54">
        <f>'[2]1'!F14</f>
        <v>55</v>
      </c>
    </row>
    <row r="55" spans="1:12" ht="14.4" x14ac:dyDescent="0.3">
      <c r="A55" s="23"/>
      <c r="B55" s="15"/>
      <c r="C55" s="11"/>
      <c r="D55" s="7" t="str">
        <f>'[2]1'!B15</f>
        <v>гарнир</v>
      </c>
      <c r="E55" s="42" t="str">
        <f>'[2]1'!D15</f>
        <v>Каша гречневая рассыпчатая</v>
      </c>
      <c r="F55" s="52">
        <f>'[2]1'!E15</f>
        <v>150</v>
      </c>
      <c r="G55" s="52" t="str">
        <f>'[2]1'!H15</f>
        <v>3, 6</v>
      </c>
      <c r="H55" s="52" t="str">
        <f>'[2]1'!I15</f>
        <v>4, 6</v>
      </c>
      <c r="I55" s="52" t="str">
        <f>'[2]1'!J15</f>
        <v>37, 7</v>
      </c>
      <c r="J55" s="52">
        <f>'[2]1'!G15</f>
        <v>212</v>
      </c>
      <c r="K55" s="44">
        <f>'[2]1'!C15</f>
        <v>323</v>
      </c>
      <c r="L55" s="54">
        <f>'[2]1'!F15</f>
        <v>20</v>
      </c>
    </row>
    <row r="56" spans="1:12" ht="14.4" x14ac:dyDescent="0.3">
      <c r="A56" s="23"/>
      <c r="B56" s="15"/>
      <c r="C56" s="11"/>
      <c r="D56" s="7" t="str">
        <f>'[2]1'!B16</f>
        <v>сладкое</v>
      </c>
      <c r="E56" s="42" t="str">
        <f>'[2]1'!D16</f>
        <v>Компот из смеси сухофруктов</v>
      </c>
      <c r="F56" s="52">
        <f>'[2]1'!E16</f>
        <v>200</v>
      </c>
      <c r="G56" s="52" t="str">
        <f>'[2]1'!H16</f>
        <v>0, 6</v>
      </c>
      <c r="H56" s="52" t="str">
        <f>'[2]1'!I16</f>
        <v>0, 1</v>
      </c>
      <c r="I56" s="52" t="str">
        <f>'[2]1'!J16</f>
        <v>25, 7</v>
      </c>
      <c r="J56" s="52">
        <f>'[2]1'!G16</f>
        <v>131</v>
      </c>
      <c r="K56" s="44">
        <f>'[2]1'!C16</f>
        <v>402</v>
      </c>
      <c r="L56" s="54">
        <f>'[2]1'!F16</f>
        <v>16</v>
      </c>
    </row>
    <row r="57" spans="1:12" ht="14.4" x14ac:dyDescent="0.3">
      <c r="A57" s="23"/>
      <c r="B57" s="15"/>
      <c r="C57" s="11"/>
      <c r="D57" s="7" t="str">
        <f>'[2]1'!B17</f>
        <v>хлеб бел.</v>
      </c>
      <c r="E57" s="42">
        <f>'[2]1'!D17</f>
        <v>0</v>
      </c>
      <c r="F57" s="52">
        <f>'[2]1'!E17</f>
        <v>0</v>
      </c>
      <c r="G57" s="52">
        <f>'[2]1'!H17</f>
        <v>0</v>
      </c>
      <c r="H57" s="52">
        <f>'[2]1'!I17</f>
        <v>0</v>
      </c>
      <c r="I57" s="52">
        <f>'[2]1'!J17</f>
        <v>0</v>
      </c>
      <c r="J57" s="52">
        <f>'[2]1'!G17</f>
        <v>0</v>
      </c>
      <c r="K57" s="44">
        <f>'[2]1'!C17</f>
        <v>0</v>
      </c>
      <c r="L57" s="54">
        <f>'[2]1'!F17</f>
        <v>0</v>
      </c>
    </row>
    <row r="58" spans="1:12" ht="26.4" x14ac:dyDescent="0.3">
      <c r="A58" s="23"/>
      <c r="B58" s="15"/>
      <c r="C58" s="11"/>
      <c r="D58" s="7" t="str">
        <f>'[2]1'!B18</f>
        <v>хлеб черн.</v>
      </c>
      <c r="E58" s="42" t="str">
        <f>'[2]1'!D18</f>
        <v>Хлеб ржано-пшеничный обогащенный микронутриентами</v>
      </c>
      <c r="F58" s="52">
        <f>'[2]1'!E18</f>
        <v>30</v>
      </c>
      <c r="G58" s="52">
        <f>'[2]1'!H18</f>
        <v>1.95</v>
      </c>
      <c r="H58" s="52">
        <f>'[2]1'!I18</f>
        <v>0.3</v>
      </c>
      <c r="I58" s="52">
        <f>'[2]1'!J18</f>
        <v>13.5</v>
      </c>
      <c r="J58" s="52">
        <f>'[2]1'!G18</f>
        <v>66</v>
      </c>
      <c r="K58" s="44" t="str">
        <f>'[2]1'!C18</f>
        <v>к/к</v>
      </c>
      <c r="L58" s="54">
        <f>'[2]1'!F18</f>
        <v>3</v>
      </c>
    </row>
    <row r="59" spans="1:12" ht="26.4" x14ac:dyDescent="0.3">
      <c r="A59" s="23"/>
      <c r="B59" s="15"/>
      <c r="C59" s="11"/>
      <c r="D59" s="6">
        <f>'[2]1'!B19</f>
        <v>0</v>
      </c>
      <c r="E59" s="42" t="str">
        <f>'[2]1'!D19</f>
        <v>Бульон куриный с гренками из батона обогащенного микронутриентами*</v>
      </c>
      <c r="F59" s="43"/>
      <c r="G59" s="43"/>
      <c r="H59" s="43"/>
      <c r="I59" s="43"/>
      <c r="J59" s="43"/>
      <c r="K59" s="44" t="str">
        <f>'[2]1'!C19</f>
        <v>336/03</v>
      </c>
      <c r="L59" s="43"/>
    </row>
    <row r="60" spans="1:12" ht="14.4" x14ac:dyDescent="0.3">
      <c r="A60" s="23"/>
      <c r="B60" s="15"/>
      <c r="C60" s="11"/>
      <c r="D60" s="6">
        <f>'[2]1'!B20</f>
        <v>0</v>
      </c>
      <c r="E60" s="42" t="str">
        <f>'[2]1'!D20</f>
        <v>Чай с сахаром*</v>
      </c>
      <c r="F60" s="43"/>
      <c r="G60" s="43"/>
      <c r="H60" s="43"/>
      <c r="I60" s="43"/>
      <c r="J60" s="43"/>
      <c r="K60" s="44">
        <f>'[2]1'!C20</f>
        <v>430</v>
      </c>
      <c r="L60" s="43"/>
    </row>
    <row r="61" spans="1:12" ht="14.4" x14ac:dyDescent="0.3">
      <c r="A61" s="24"/>
      <c r="B61" s="17"/>
      <c r="C61" s="8"/>
      <c r="D61" s="18" t="s">
        <v>21</v>
      </c>
      <c r="E61" s="9"/>
      <c r="F61" s="19">
        <v>1270</v>
      </c>
      <c r="G61" s="19">
        <v>44.63</v>
      </c>
      <c r="H61" s="19">
        <v>46.03</v>
      </c>
      <c r="I61" s="19">
        <v>185.64</v>
      </c>
      <c r="J61" s="19">
        <v>1362</v>
      </c>
      <c r="K61" s="25">
        <f>'[2]1'!C21</f>
        <v>0</v>
      </c>
      <c r="L61" s="19">
        <v>164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/>
      <c r="G62" s="32"/>
      <c r="H62" s="32"/>
      <c r="I62" s="32"/>
      <c r="J62" s="32"/>
      <c r="K62" s="32"/>
      <c r="L62" s="32"/>
    </row>
    <row r="63" spans="1:12" ht="26.4" x14ac:dyDescent="0.3">
      <c r="A63" s="20">
        <v>1</v>
      </c>
      <c r="B63" s="21">
        <v>4</v>
      </c>
      <c r="C63" s="22" t="s">
        <v>19</v>
      </c>
      <c r="D63" s="5" t="s">
        <v>31</v>
      </c>
      <c r="E63" s="39" t="s">
        <v>63</v>
      </c>
      <c r="F63" s="40">
        <v>230</v>
      </c>
      <c r="G63" s="40" t="s">
        <v>65</v>
      </c>
      <c r="H63" s="40">
        <v>12</v>
      </c>
      <c r="I63" s="40" t="s">
        <v>66</v>
      </c>
      <c r="J63" s="40">
        <v>251</v>
      </c>
      <c r="K63" s="41" t="s">
        <v>64</v>
      </c>
      <c r="L63" s="40">
        <v>15</v>
      </c>
    </row>
    <row r="64" spans="1:12" ht="14.4" x14ac:dyDescent="0.3">
      <c r="A64" s="23"/>
      <c r="B64" s="15"/>
      <c r="C64" s="11"/>
      <c r="D64" s="6" t="s">
        <v>37</v>
      </c>
      <c r="E64" s="42" t="s">
        <v>38</v>
      </c>
      <c r="F64" s="43">
        <v>200</v>
      </c>
      <c r="G64" s="43">
        <v>5</v>
      </c>
      <c r="H64" s="43">
        <v>5</v>
      </c>
      <c r="I64" s="43">
        <v>10</v>
      </c>
      <c r="J64" s="43">
        <v>108</v>
      </c>
      <c r="K64" s="44" t="s">
        <v>40</v>
      </c>
      <c r="L64" s="43">
        <v>16</v>
      </c>
    </row>
    <row r="65" spans="1:12" ht="14.4" x14ac:dyDescent="0.3">
      <c r="A65" s="23"/>
      <c r="B65" s="15"/>
      <c r="C65" s="11"/>
      <c r="D65" s="7" t="s">
        <v>41</v>
      </c>
      <c r="E65" s="42" t="s">
        <v>42</v>
      </c>
      <c r="F65" s="43">
        <v>70</v>
      </c>
      <c r="G65" s="43">
        <v>6</v>
      </c>
      <c r="H65" s="43">
        <v>2</v>
      </c>
      <c r="I65" s="43">
        <v>37</v>
      </c>
      <c r="J65" s="43">
        <v>196</v>
      </c>
      <c r="K65" s="44" t="s">
        <v>40</v>
      </c>
      <c r="L65" s="43">
        <v>8</v>
      </c>
    </row>
    <row r="66" spans="1:12" ht="14.4" x14ac:dyDescent="0.3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21</v>
      </c>
      <c r="E70" s="9"/>
      <c r="F70" s="19"/>
      <c r="G70" s="19"/>
      <c r="H70" s="19"/>
      <c r="I70" s="19"/>
      <c r="J70" s="19"/>
      <c r="K70" s="25"/>
      <c r="L70" s="19"/>
    </row>
    <row r="71" spans="1:12" ht="14.4" x14ac:dyDescent="0.3">
      <c r="A71" s="26">
        <f>A63</f>
        <v>1</v>
      </c>
      <c r="B71" s="13">
        <f>B63</f>
        <v>4</v>
      </c>
      <c r="C71" s="10" t="s">
        <v>20</v>
      </c>
      <c r="D71" s="7" t="s">
        <v>45</v>
      </c>
      <c r="E71" s="42" t="s">
        <v>67</v>
      </c>
      <c r="F71" s="43">
        <v>60</v>
      </c>
      <c r="G71" s="43" t="s">
        <v>77</v>
      </c>
      <c r="H71" s="43" t="s">
        <v>78</v>
      </c>
      <c r="I71" s="43" t="s">
        <v>79</v>
      </c>
      <c r="J71" s="43" t="s">
        <v>73</v>
      </c>
      <c r="K71" s="44">
        <v>52</v>
      </c>
      <c r="L71" s="43">
        <v>11</v>
      </c>
    </row>
    <row r="72" spans="1:12" ht="14.4" x14ac:dyDescent="0.3">
      <c r="A72" s="23"/>
      <c r="B72" s="15"/>
      <c r="C72" s="11"/>
      <c r="D72" s="7" t="s">
        <v>48</v>
      </c>
      <c r="E72" s="42" t="s">
        <v>68</v>
      </c>
      <c r="F72" s="43">
        <v>210</v>
      </c>
      <c r="G72" s="43" t="s">
        <v>80</v>
      </c>
      <c r="H72" s="43" t="s">
        <v>81</v>
      </c>
      <c r="I72" s="43" t="s">
        <v>82</v>
      </c>
      <c r="J72" s="43" t="s">
        <v>74</v>
      </c>
      <c r="K72" s="44">
        <v>91</v>
      </c>
      <c r="L72" s="43">
        <v>20</v>
      </c>
    </row>
    <row r="73" spans="1:12" ht="14.4" x14ac:dyDescent="0.3">
      <c r="A73" s="23"/>
      <c r="B73" s="15"/>
      <c r="C73" s="11"/>
      <c r="D73" s="7" t="s">
        <v>51</v>
      </c>
      <c r="E73" s="42" t="s">
        <v>69</v>
      </c>
      <c r="F73" s="43">
        <v>150</v>
      </c>
      <c r="G73" s="43" t="s">
        <v>83</v>
      </c>
      <c r="H73" s="43" t="s">
        <v>84</v>
      </c>
      <c r="I73" s="43" t="s">
        <v>85</v>
      </c>
      <c r="J73" s="43" t="s">
        <v>75</v>
      </c>
      <c r="K73" s="44">
        <v>240</v>
      </c>
      <c r="L73" s="43">
        <v>75</v>
      </c>
    </row>
    <row r="74" spans="1:12" ht="14.4" x14ac:dyDescent="0.3">
      <c r="A74" s="23"/>
      <c r="B74" s="15"/>
      <c r="C74" s="11"/>
      <c r="D74" s="7" t="s">
        <v>54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56</v>
      </c>
      <c r="E75" s="42" t="s">
        <v>70</v>
      </c>
      <c r="F75" s="43">
        <v>200</v>
      </c>
      <c r="G75" s="43" t="s">
        <v>86</v>
      </c>
      <c r="H75" s="43" t="s">
        <v>87</v>
      </c>
      <c r="I75" s="43" t="s">
        <v>88</v>
      </c>
      <c r="J75" s="43" t="s">
        <v>76</v>
      </c>
      <c r="K75" s="44">
        <v>123</v>
      </c>
      <c r="L75" s="43">
        <v>16</v>
      </c>
    </row>
    <row r="76" spans="1:12" ht="14.4" x14ac:dyDescent="0.3">
      <c r="A76" s="23"/>
      <c r="B76" s="15"/>
      <c r="C76" s="11"/>
      <c r="D76" s="7" t="s">
        <v>58</v>
      </c>
      <c r="E76" s="42"/>
      <c r="F76" s="43"/>
      <c r="G76" s="43"/>
      <c r="H76" s="43"/>
      <c r="I76" s="43"/>
      <c r="J76" s="43"/>
      <c r="K76" s="44"/>
      <c r="L76" s="43"/>
    </row>
    <row r="77" spans="1:12" ht="26.4" x14ac:dyDescent="0.3">
      <c r="A77" s="23"/>
      <c r="B77" s="15"/>
      <c r="C77" s="11"/>
      <c r="D77" s="7" t="s">
        <v>72</v>
      </c>
      <c r="E77" s="42" t="s">
        <v>59</v>
      </c>
      <c r="F77" s="43">
        <v>30</v>
      </c>
      <c r="G77" s="43">
        <v>2</v>
      </c>
      <c r="H77" s="43">
        <v>0</v>
      </c>
      <c r="I77" s="43">
        <v>14</v>
      </c>
      <c r="J77" s="43">
        <v>66</v>
      </c>
      <c r="K77" s="44" t="s">
        <v>40</v>
      </c>
      <c r="L77" s="43">
        <v>3</v>
      </c>
    </row>
    <row r="78" spans="1:12" ht="14.4" x14ac:dyDescent="0.3">
      <c r="A78" s="23"/>
      <c r="B78" s="15"/>
      <c r="C78" s="11"/>
      <c r="D78" s="6"/>
      <c r="E78" s="42" t="s">
        <v>71</v>
      </c>
      <c r="F78" s="43"/>
      <c r="G78" s="43"/>
      <c r="H78" s="43"/>
      <c r="I78" s="43"/>
      <c r="J78" s="43"/>
      <c r="K78" s="44" t="s">
        <v>61</v>
      </c>
      <c r="L78" s="43"/>
    </row>
    <row r="79" spans="1:12" ht="14.4" x14ac:dyDescent="0.3">
      <c r="A79" s="23"/>
      <c r="B79" s="15"/>
      <c r="C79" s="11"/>
      <c r="D79" s="6"/>
      <c r="E79" s="42" t="s">
        <v>62</v>
      </c>
      <c r="F79" s="43"/>
      <c r="G79" s="43"/>
      <c r="H79" s="43"/>
      <c r="I79" s="43"/>
      <c r="J79" s="43"/>
      <c r="K79" s="44">
        <v>430</v>
      </c>
      <c r="L79" s="43"/>
    </row>
    <row r="80" spans="1:12" ht="14.4" x14ac:dyDescent="0.3">
      <c r="A80" s="24"/>
      <c r="B80" s="17"/>
      <c r="C80" s="8"/>
      <c r="D80" s="18" t="s">
        <v>21</v>
      </c>
      <c r="E80" s="9"/>
      <c r="F80" s="19">
        <v>1150</v>
      </c>
      <c r="G80" s="19">
        <v>46.15</v>
      </c>
      <c r="H80" s="19">
        <v>43.48</v>
      </c>
      <c r="I80" s="19">
        <v>177.72</v>
      </c>
      <c r="J80" s="19">
        <v>1260.3399999999999</v>
      </c>
      <c r="K80" s="25"/>
      <c r="L80" s="19">
        <v>164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/>
      <c r="G81" s="32"/>
      <c r="H81" s="32"/>
      <c r="I81" s="32"/>
      <c r="J81" s="32"/>
      <c r="K81" s="32"/>
      <c r="L81" s="32"/>
    </row>
    <row r="82" spans="1:12" ht="26.4" x14ac:dyDescent="0.3">
      <c r="A82" s="20">
        <v>1</v>
      </c>
      <c r="B82" s="21">
        <v>5</v>
      </c>
      <c r="C82" s="22" t="s">
        <v>19</v>
      </c>
      <c r="D82" s="5" t="s">
        <v>31</v>
      </c>
      <c r="E82" s="39" t="s">
        <v>89</v>
      </c>
      <c r="F82" s="40">
        <v>230</v>
      </c>
      <c r="G82" s="40" t="s">
        <v>33</v>
      </c>
      <c r="H82" s="40" t="s">
        <v>92</v>
      </c>
      <c r="I82" s="40">
        <v>27</v>
      </c>
      <c r="J82" s="40" t="s">
        <v>90</v>
      </c>
      <c r="K82" s="41" t="s">
        <v>91</v>
      </c>
      <c r="L82" s="40">
        <v>15</v>
      </c>
    </row>
    <row r="83" spans="1:12" ht="14.4" x14ac:dyDescent="0.3">
      <c r="A83" s="23"/>
      <c r="B83" s="15"/>
      <c r="C83" s="11"/>
      <c r="D83" s="6" t="s">
        <v>37</v>
      </c>
      <c r="E83" s="42" t="s">
        <v>38</v>
      </c>
      <c r="F83" s="43">
        <v>200</v>
      </c>
      <c r="G83" s="43">
        <v>5</v>
      </c>
      <c r="H83" s="43">
        <v>5</v>
      </c>
      <c r="I83" s="43">
        <v>10</v>
      </c>
      <c r="J83" s="43">
        <v>108</v>
      </c>
      <c r="K83" s="44" t="s">
        <v>40</v>
      </c>
      <c r="L83" s="43">
        <v>16</v>
      </c>
    </row>
    <row r="84" spans="1:12" ht="14.4" x14ac:dyDescent="0.3">
      <c r="A84" s="23"/>
      <c r="B84" s="15"/>
      <c r="C84" s="11"/>
      <c r="D84" s="7" t="s">
        <v>41</v>
      </c>
      <c r="E84" s="42" t="s">
        <v>42</v>
      </c>
      <c r="F84" s="43">
        <v>70</v>
      </c>
      <c r="G84" s="43">
        <v>6</v>
      </c>
      <c r="H84" s="43">
        <v>2</v>
      </c>
      <c r="I84" s="43">
        <v>37</v>
      </c>
      <c r="J84" s="43">
        <v>196</v>
      </c>
      <c r="K84" s="44" t="s">
        <v>40</v>
      </c>
      <c r="L84" s="43">
        <v>8</v>
      </c>
    </row>
    <row r="85" spans="1:12" ht="14.4" x14ac:dyDescent="0.3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21</v>
      </c>
      <c r="E89" s="9"/>
      <c r="F89" s="19"/>
      <c r="G89" s="19"/>
      <c r="H89" s="19"/>
      <c r="I89" s="19"/>
      <c r="J89" s="19"/>
      <c r="K89" s="25"/>
      <c r="L89" s="19"/>
    </row>
    <row r="90" spans="1:12" ht="14.4" x14ac:dyDescent="0.3">
      <c r="A90" s="26">
        <f>A82</f>
        <v>1</v>
      </c>
      <c r="B90" s="13">
        <f>B82</f>
        <v>5</v>
      </c>
      <c r="C90" s="10" t="s">
        <v>20</v>
      </c>
      <c r="D90" s="7" t="s">
        <v>45</v>
      </c>
      <c r="E90" s="42" t="s">
        <v>93</v>
      </c>
      <c r="F90" s="43">
        <v>60</v>
      </c>
      <c r="G90" s="43" t="s">
        <v>102</v>
      </c>
      <c r="H90" s="43" t="s">
        <v>103</v>
      </c>
      <c r="I90" s="43">
        <v>4</v>
      </c>
      <c r="J90" s="43" t="s">
        <v>99</v>
      </c>
      <c r="K90" s="44">
        <v>68</v>
      </c>
      <c r="L90" s="43">
        <v>11</v>
      </c>
    </row>
    <row r="91" spans="1:12" ht="26.4" x14ac:dyDescent="0.3">
      <c r="A91" s="23"/>
      <c r="B91" s="15"/>
      <c r="C91" s="11"/>
      <c r="D91" s="7" t="s">
        <v>48</v>
      </c>
      <c r="E91" s="42" t="s">
        <v>94</v>
      </c>
      <c r="F91" s="43">
        <v>210</v>
      </c>
      <c r="G91" s="43" t="s">
        <v>104</v>
      </c>
      <c r="H91" s="43" t="s">
        <v>105</v>
      </c>
      <c r="I91" s="43" t="s">
        <v>106</v>
      </c>
      <c r="J91" s="43" t="s">
        <v>100</v>
      </c>
      <c r="K91" s="44" t="s">
        <v>98</v>
      </c>
      <c r="L91" s="43">
        <v>20</v>
      </c>
    </row>
    <row r="92" spans="1:12" ht="14.4" x14ac:dyDescent="0.3">
      <c r="A92" s="23"/>
      <c r="B92" s="15"/>
      <c r="C92" s="11"/>
      <c r="D92" s="7" t="s">
        <v>51</v>
      </c>
      <c r="E92" s="42" t="s">
        <v>95</v>
      </c>
      <c r="F92" s="43">
        <v>90</v>
      </c>
      <c r="G92" s="43" t="s">
        <v>107</v>
      </c>
      <c r="H92" s="43" t="s">
        <v>34</v>
      </c>
      <c r="I92" s="43" t="s">
        <v>108</v>
      </c>
      <c r="J92" s="43" t="s">
        <v>101</v>
      </c>
      <c r="K92" s="44">
        <v>314</v>
      </c>
      <c r="L92" s="43">
        <v>55</v>
      </c>
    </row>
    <row r="93" spans="1:12" ht="14.4" x14ac:dyDescent="0.3">
      <c r="A93" s="23"/>
      <c r="B93" s="15"/>
      <c r="C93" s="11"/>
      <c r="D93" s="7" t="s">
        <v>54</v>
      </c>
      <c r="E93" s="42" t="s">
        <v>96</v>
      </c>
      <c r="F93" s="43">
        <v>150</v>
      </c>
      <c r="G93" s="43" t="s">
        <v>109</v>
      </c>
      <c r="H93" s="43" t="s">
        <v>110</v>
      </c>
      <c r="I93" s="43" t="s">
        <v>111</v>
      </c>
      <c r="J93" s="43">
        <v>148</v>
      </c>
      <c r="K93" s="44">
        <v>333</v>
      </c>
      <c r="L93" s="43">
        <v>20</v>
      </c>
    </row>
    <row r="94" spans="1:12" ht="14.4" x14ac:dyDescent="0.3">
      <c r="A94" s="23"/>
      <c r="B94" s="15"/>
      <c r="C94" s="11"/>
      <c r="D94" s="7" t="s">
        <v>56</v>
      </c>
      <c r="E94" s="42" t="s">
        <v>97</v>
      </c>
      <c r="F94" s="43">
        <v>200</v>
      </c>
      <c r="G94" s="43" t="s">
        <v>112</v>
      </c>
      <c r="H94" s="43" t="s">
        <v>113</v>
      </c>
      <c r="I94" s="43">
        <v>34</v>
      </c>
      <c r="J94" s="43">
        <v>131</v>
      </c>
      <c r="K94" s="55">
        <v>45806</v>
      </c>
      <c r="L94" s="43">
        <v>16</v>
      </c>
    </row>
    <row r="95" spans="1:12" ht="14.4" x14ac:dyDescent="0.3">
      <c r="A95" s="23"/>
      <c r="B95" s="15"/>
      <c r="C95" s="11"/>
      <c r="D95" s="7" t="s">
        <v>58</v>
      </c>
      <c r="E95" s="42"/>
      <c r="F95" s="43"/>
      <c r="G95" s="43"/>
      <c r="H95" s="43"/>
      <c r="I95" s="43"/>
      <c r="J95" s="43"/>
      <c r="K95" s="44"/>
      <c r="L95" s="43"/>
    </row>
    <row r="96" spans="1:12" ht="26.4" x14ac:dyDescent="0.3">
      <c r="A96" s="23"/>
      <c r="B96" s="15"/>
      <c r="C96" s="11"/>
      <c r="D96" s="7" t="s">
        <v>72</v>
      </c>
      <c r="E96" s="42" t="s">
        <v>59</v>
      </c>
      <c r="F96" s="43">
        <v>30</v>
      </c>
      <c r="G96" s="43">
        <v>2</v>
      </c>
      <c r="H96" s="43">
        <v>0</v>
      </c>
      <c r="I96" s="43">
        <v>14</v>
      </c>
      <c r="J96" s="43">
        <v>66</v>
      </c>
      <c r="K96" s="44" t="s">
        <v>40</v>
      </c>
      <c r="L96" s="43">
        <v>3</v>
      </c>
    </row>
    <row r="97" spans="1:12" ht="26.4" x14ac:dyDescent="0.3">
      <c r="A97" s="23"/>
      <c r="B97" s="15"/>
      <c r="C97" s="11"/>
      <c r="D97" s="6"/>
      <c r="E97" s="42" t="s">
        <v>60</v>
      </c>
      <c r="F97" s="43"/>
      <c r="G97" s="43"/>
      <c r="H97" s="43"/>
      <c r="I97" s="43"/>
      <c r="J97" s="43"/>
      <c r="K97" s="44" t="s">
        <v>61</v>
      </c>
      <c r="L97" s="43"/>
    </row>
    <row r="98" spans="1:12" ht="14.4" x14ac:dyDescent="0.3">
      <c r="A98" s="23"/>
      <c r="B98" s="15"/>
      <c r="C98" s="11"/>
      <c r="D98" s="6"/>
      <c r="E98" s="42" t="s">
        <v>62</v>
      </c>
      <c r="F98" s="43"/>
      <c r="G98" s="43"/>
      <c r="H98" s="43"/>
      <c r="I98" s="43"/>
      <c r="J98" s="43"/>
      <c r="K98" s="44">
        <v>430</v>
      </c>
      <c r="L98" s="43"/>
    </row>
    <row r="99" spans="1:12" ht="14.4" x14ac:dyDescent="0.3">
      <c r="A99" s="24"/>
      <c r="B99" s="17"/>
      <c r="C99" s="8"/>
      <c r="D99" s="18" t="s">
        <v>21</v>
      </c>
      <c r="E99" s="9"/>
      <c r="F99" s="19">
        <v>1240</v>
      </c>
      <c r="G99" s="19">
        <v>42.53</v>
      </c>
      <c r="H99" s="19">
        <v>46.88</v>
      </c>
      <c r="I99" s="19">
        <v>182.68</v>
      </c>
      <c r="J99" s="19">
        <v>1347.28</v>
      </c>
      <c r="K99" s="25"/>
      <c r="L99" s="19">
        <v>164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/>
      <c r="G100" s="32"/>
      <c r="H100" s="32"/>
      <c r="I100" s="32"/>
      <c r="J100" s="32"/>
      <c r="K100" s="32"/>
      <c r="L100" s="32"/>
    </row>
    <row r="101" spans="1:12" ht="26.4" x14ac:dyDescent="0.3">
      <c r="A101" s="20">
        <v>2</v>
      </c>
      <c r="B101" s="21">
        <v>6</v>
      </c>
      <c r="C101" s="22" t="s">
        <v>19</v>
      </c>
      <c r="D101" s="5" t="s">
        <v>31</v>
      </c>
      <c r="E101" s="39" t="s">
        <v>32</v>
      </c>
      <c r="F101" s="40">
        <v>230</v>
      </c>
      <c r="G101" s="40">
        <v>8</v>
      </c>
      <c r="H101" s="40">
        <v>12</v>
      </c>
      <c r="I101" s="40">
        <v>33</v>
      </c>
      <c r="J101" s="40">
        <v>284</v>
      </c>
      <c r="K101" s="41" t="s">
        <v>36</v>
      </c>
      <c r="L101" s="40">
        <v>15</v>
      </c>
    </row>
    <row r="102" spans="1:12" ht="14.4" x14ac:dyDescent="0.3">
      <c r="A102" s="23"/>
      <c r="B102" s="15"/>
      <c r="C102" s="11"/>
      <c r="D102" s="6" t="s">
        <v>37</v>
      </c>
      <c r="E102" s="42" t="s">
        <v>38</v>
      </c>
      <c r="F102" s="43">
        <v>200</v>
      </c>
      <c r="G102" s="43">
        <v>5</v>
      </c>
      <c r="H102" s="43">
        <v>5</v>
      </c>
      <c r="I102" s="43">
        <v>10</v>
      </c>
      <c r="J102" s="43">
        <v>108</v>
      </c>
      <c r="K102" s="44" t="s">
        <v>40</v>
      </c>
      <c r="L102" s="43">
        <v>16</v>
      </c>
    </row>
    <row r="103" spans="1:12" ht="14.4" x14ac:dyDescent="0.3">
      <c r="A103" s="23"/>
      <c r="B103" s="15"/>
      <c r="C103" s="11"/>
      <c r="D103" s="7" t="s">
        <v>41</v>
      </c>
      <c r="E103" s="42" t="s">
        <v>42</v>
      </c>
      <c r="F103" s="43">
        <v>70</v>
      </c>
      <c r="G103" s="43">
        <v>6</v>
      </c>
      <c r="H103" s="43">
        <v>2</v>
      </c>
      <c r="I103" s="43">
        <v>37</v>
      </c>
      <c r="J103" s="43">
        <v>196</v>
      </c>
      <c r="K103" s="44" t="s">
        <v>40</v>
      </c>
      <c r="L103" s="43">
        <v>8</v>
      </c>
    </row>
    <row r="104" spans="1:12" ht="14.4" x14ac:dyDescent="0.3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21</v>
      </c>
      <c r="E108" s="9"/>
      <c r="F108" s="19"/>
      <c r="G108" s="19"/>
      <c r="H108" s="19"/>
      <c r="I108" s="19"/>
      <c r="J108" s="19"/>
      <c r="K108" s="25"/>
      <c r="L108" s="19"/>
    </row>
    <row r="109" spans="1:12" ht="39.6" x14ac:dyDescent="0.3">
      <c r="A109" s="26">
        <f>A101</f>
        <v>2</v>
      </c>
      <c r="B109" s="13">
        <v>6</v>
      </c>
      <c r="C109" s="10" t="s">
        <v>20</v>
      </c>
      <c r="D109" s="7" t="s">
        <v>45</v>
      </c>
      <c r="E109" s="42" t="s">
        <v>114</v>
      </c>
      <c r="F109" s="43">
        <v>60</v>
      </c>
      <c r="G109" s="43" t="s">
        <v>119</v>
      </c>
      <c r="H109" s="43" t="s">
        <v>120</v>
      </c>
      <c r="I109" s="43" t="s">
        <v>121</v>
      </c>
      <c r="J109" s="43">
        <v>48</v>
      </c>
      <c r="K109" s="44" t="s">
        <v>118</v>
      </c>
      <c r="L109" s="43">
        <v>11</v>
      </c>
    </row>
    <row r="110" spans="1:12" ht="26.4" x14ac:dyDescent="0.3">
      <c r="A110" s="23"/>
      <c r="B110" s="15"/>
      <c r="C110" s="11"/>
      <c r="D110" s="7" t="s">
        <v>48</v>
      </c>
      <c r="E110" s="42" t="s">
        <v>49</v>
      </c>
      <c r="F110" s="43">
        <v>210</v>
      </c>
      <c r="G110" s="43">
        <v>7</v>
      </c>
      <c r="H110" s="43">
        <v>5</v>
      </c>
      <c r="I110" s="43">
        <v>21</v>
      </c>
      <c r="J110" s="43">
        <v>150</v>
      </c>
      <c r="K110" s="44" t="s">
        <v>50</v>
      </c>
      <c r="L110" s="43">
        <v>20</v>
      </c>
    </row>
    <row r="111" spans="1:12" ht="14.4" x14ac:dyDescent="0.3">
      <c r="A111" s="23"/>
      <c r="B111" s="15"/>
      <c r="C111" s="11"/>
      <c r="D111" s="7" t="s">
        <v>51</v>
      </c>
      <c r="E111" s="42" t="s">
        <v>115</v>
      </c>
      <c r="F111" s="43">
        <v>90</v>
      </c>
      <c r="G111" s="43">
        <v>13</v>
      </c>
      <c r="H111" s="43" t="s">
        <v>122</v>
      </c>
      <c r="I111" s="43">
        <v>10</v>
      </c>
      <c r="J111" s="43">
        <v>169</v>
      </c>
      <c r="K111" s="44">
        <v>281.01</v>
      </c>
      <c r="L111" s="43">
        <v>50</v>
      </c>
    </row>
    <row r="112" spans="1:12" ht="14.4" x14ac:dyDescent="0.3">
      <c r="A112" s="23"/>
      <c r="B112" s="15"/>
      <c r="C112" s="11"/>
      <c r="D112" s="7" t="s">
        <v>54</v>
      </c>
      <c r="E112" s="42" t="s">
        <v>116</v>
      </c>
      <c r="F112" s="43">
        <v>150</v>
      </c>
      <c r="G112" s="43">
        <v>6</v>
      </c>
      <c r="H112" s="43">
        <v>5</v>
      </c>
      <c r="I112" s="43">
        <v>37</v>
      </c>
      <c r="J112" s="43">
        <v>196</v>
      </c>
      <c r="K112" s="44" t="s">
        <v>116</v>
      </c>
      <c r="L112" s="43">
        <v>20</v>
      </c>
    </row>
    <row r="113" spans="1:12" ht="14.4" x14ac:dyDescent="0.3">
      <c r="A113" s="23"/>
      <c r="B113" s="15"/>
      <c r="C113" s="11"/>
      <c r="D113" s="7" t="s">
        <v>56</v>
      </c>
      <c r="E113" s="42" t="s">
        <v>57</v>
      </c>
      <c r="F113" s="43">
        <v>200</v>
      </c>
      <c r="G113" s="43">
        <v>0</v>
      </c>
      <c r="H113" s="43">
        <v>0</v>
      </c>
      <c r="I113" s="43">
        <v>26</v>
      </c>
      <c r="J113" s="43">
        <v>105</v>
      </c>
      <c r="K113" s="55">
        <v>45776</v>
      </c>
      <c r="L113" s="43">
        <v>16</v>
      </c>
    </row>
    <row r="114" spans="1:12" ht="14.4" x14ac:dyDescent="0.3">
      <c r="A114" s="23"/>
      <c r="B114" s="15"/>
      <c r="C114" s="11"/>
      <c r="D114" s="7" t="s">
        <v>58</v>
      </c>
      <c r="E114" s="42" t="s">
        <v>117</v>
      </c>
      <c r="F114" s="43">
        <v>150</v>
      </c>
      <c r="G114" s="43" t="s">
        <v>79</v>
      </c>
      <c r="H114" s="43" t="s">
        <v>104</v>
      </c>
      <c r="I114" s="43" t="s">
        <v>123</v>
      </c>
      <c r="J114" s="43">
        <v>212</v>
      </c>
      <c r="K114" s="44">
        <v>323</v>
      </c>
      <c r="L114" s="43">
        <v>20</v>
      </c>
    </row>
    <row r="115" spans="1:12" ht="26.4" x14ac:dyDescent="0.3">
      <c r="A115" s="23"/>
      <c r="B115" s="15"/>
      <c r="C115" s="11"/>
      <c r="D115" s="7" t="s">
        <v>72</v>
      </c>
      <c r="E115" s="42" t="s">
        <v>59</v>
      </c>
      <c r="F115" s="43">
        <v>30</v>
      </c>
      <c r="G115" s="43">
        <v>2</v>
      </c>
      <c r="H115" s="43">
        <v>0</v>
      </c>
      <c r="I115" s="43">
        <v>14</v>
      </c>
      <c r="J115" s="43">
        <v>66</v>
      </c>
      <c r="K115" s="44" t="s">
        <v>40</v>
      </c>
      <c r="L115" s="43">
        <v>3</v>
      </c>
    </row>
    <row r="116" spans="1:12" ht="26.4" x14ac:dyDescent="0.3">
      <c r="A116" s="23"/>
      <c r="B116" s="15"/>
      <c r="C116" s="11"/>
      <c r="D116" s="6"/>
      <c r="E116" s="42" t="s">
        <v>60</v>
      </c>
      <c r="F116" s="43"/>
      <c r="G116" s="43"/>
      <c r="H116" s="43"/>
      <c r="I116" s="43"/>
      <c r="J116" s="43"/>
      <c r="K116" s="44" t="s">
        <v>61</v>
      </c>
      <c r="L116" s="43"/>
    </row>
    <row r="117" spans="1:12" ht="14.4" x14ac:dyDescent="0.3">
      <c r="A117" s="23"/>
      <c r="B117" s="15"/>
      <c r="C117" s="11"/>
      <c r="D117" s="6"/>
      <c r="E117" s="42" t="s">
        <v>62</v>
      </c>
      <c r="F117" s="43"/>
      <c r="G117" s="43"/>
      <c r="H117" s="43"/>
      <c r="I117" s="43"/>
      <c r="J117" s="43"/>
      <c r="K117" s="44">
        <v>430</v>
      </c>
      <c r="L117" s="43"/>
    </row>
    <row r="118" spans="1:12" ht="14.4" x14ac:dyDescent="0.3">
      <c r="A118" s="24"/>
      <c r="B118" s="17"/>
      <c r="C118" s="8"/>
      <c r="D118" s="18" t="s">
        <v>21</v>
      </c>
      <c r="E118" s="9"/>
      <c r="F118" s="19">
        <v>1390</v>
      </c>
      <c r="G118" s="19">
        <v>46.18</v>
      </c>
      <c r="H118" s="19">
        <v>44.27</v>
      </c>
      <c r="I118" s="19">
        <v>183.12</v>
      </c>
      <c r="J118" s="19">
        <v>1301.71</v>
      </c>
      <c r="K118" s="25"/>
      <c r="L118" s="19">
        <v>164</v>
      </c>
    </row>
    <row r="119" spans="1:12" ht="15" thickBot="1" x14ac:dyDescent="0.3">
      <c r="A119" s="29">
        <f>A101</f>
        <v>2</v>
      </c>
      <c r="B119" s="30">
        <f>B101</f>
        <v>6</v>
      </c>
      <c r="C119" s="56" t="s">
        <v>4</v>
      </c>
      <c r="D119" s="57"/>
      <c r="E119" s="31"/>
      <c r="F119" s="32">
        <f>F108+F118</f>
        <v>1390</v>
      </c>
      <c r="G119" s="32">
        <f t="shared" ref="G119" si="0">G108+G118</f>
        <v>46.18</v>
      </c>
      <c r="H119" s="32">
        <f t="shared" ref="H119" si="1">H108+H118</f>
        <v>44.27</v>
      </c>
      <c r="I119" s="32">
        <f t="shared" ref="I119" si="2">I108+I118</f>
        <v>183.12</v>
      </c>
      <c r="J119" s="32">
        <f t="shared" ref="J119:L119" si="3">J108+J118</f>
        <v>1301.71</v>
      </c>
      <c r="K119" s="32"/>
      <c r="L119" s="32">
        <f t="shared" si="3"/>
        <v>164</v>
      </c>
    </row>
    <row r="120" spans="1:12" ht="26.4" x14ac:dyDescent="0.3">
      <c r="A120" s="14">
        <v>2</v>
      </c>
      <c r="B120" s="15">
        <v>7</v>
      </c>
      <c r="C120" s="22" t="s">
        <v>19</v>
      </c>
      <c r="D120" s="5" t="s">
        <v>31</v>
      </c>
      <c r="E120" s="39" t="s">
        <v>124</v>
      </c>
      <c r="F120" s="40">
        <v>230</v>
      </c>
      <c r="G120" s="40" t="s">
        <v>33</v>
      </c>
      <c r="H120" s="40" t="s">
        <v>127</v>
      </c>
      <c r="I120" s="40" t="s">
        <v>128</v>
      </c>
      <c r="J120" s="40" t="s">
        <v>126</v>
      </c>
      <c r="K120" s="41" t="s">
        <v>125</v>
      </c>
      <c r="L120" s="40">
        <v>15</v>
      </c>
    </row>
    <row r="121" spans="1:12" ht="14.4" x14ac:dyDescent="0.3">
      <c r="A121" s="14"/>
      <c r="B121" s="15"/>
      <c r="C121" s="11"/>
      <c r="D121" s="6" t="s">
        <v>37</v>
      </c>
      <c r="E121" s="42" t="s">
        <v>38</v>
      </c>
      <c r="F121" s="43">
        <v>200</v>
      </c>
      <c r="G121" s="43">
        <v>5</v>
      </c>
      <c r="H121" s="43">
        <v>5</v>
      </c>
      <c r="I121" s="43">
        <v>10</v>
      </c>
      <c r="J121" s="43">
        <v>108</v>
      </c>
      <c r="K121" s="44" t="s">
        <v>40</v>
      </c>
      <c r="L121" s="43">
        <v>16</v>
      </c>
    </row>
    <row r="122" spans="1:12" ht="14.4" x14ac:dyDescent="0.3">
      <c r="A122" s="14"/>
      <c r="B122" s="15"/>
      <c r="C122" s="11"/>
      <c r="D122" s="7" t="s">
        <v>41</v>
      </c>
      <c r="E122" s="42" t="s">
        <v>42</v>
      </c>
      <c r="F122" s="43">
        <v>70</v>
      </c>
      <c r="G122" s="43">
        <v>6</v>
      </c>
      <c r="H122" s="43">
        <v>2</v>
      </c>
      <c r="I122" s="43">
        <v>37</v>
      </c>
      <c r="J122" s="43">
        <v>196</v>
      </c>
      <c r="K122" s="44" t="s">
        <v>40</v>
      </c>
      <c r="L122" s="43">
        <v>8</v>
      </c>
    </row>
    <row r="123" spans="1:12" ht="14.4" x14ac:dyDescent="0.3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21</v>
      </c>
      <c r="E127" s="9"/>
      <c r="F127" s="19"/>
      <c r="G127" s="19"/>
      <c r="H127" s="19"/>
      <c r="I127" s="19"/>
      <c r="J127" s="19"/>
      <c r="K127" s="25"/>
      <c r="L127" s="19"/>
    </row>
    <row r="128" spans="1:12" ht="26.4" x14ac:dyDescent="0.3">
      <c r="A128" s="13">
        <f>A120</f>
        <v>2</v>
      </c>
      <c r="B128" s="13">
        <v>7</v>
      </c>
      <c r="C128" s="10" t="s">
        <v>20</v>
      </c>
      <c r="D128" s="7" t="s">
        <v>45</v>
      </c>
      <c r="E128" s="42" t="s">
        <v>129</v>
      </c>
      <c r="F128" s="43">
        <v>60</v>
      </c>
      <c r="G128" s="43" t="s">
        <v>139</v>
      </c>
      <c r="H128" s="43" t="s">
        <v>140</v>
      </c>
      <c r="I128" s="43" t="s">
        <v>141</v>
      </c>
      <c r="J128" s="43" t="s">
        <v>135</v>
      </c>
      <c r="K128" s="44" t="s">
        <v>137</v>
      </c>
      <c r="L128" s="43">
        <v>11</v>
      </c>
    </row>
    <row r="129" spans="1:12" ht="14.4" x14ac:dyDescent="0.3">
      <c r="A129" s="14"/>
      <c r="B129" s="15"/>
      <c r="C129" s="11"/>
      <c r="D129" s="7" t="s">
        <v>48</v>
      </c>
      <c r="E129" s="42" t="s">
        <v>130</v>
      </c>
      <c r="F129" s="43">
        <v>205</v>
      </c>
      <c r="G129" s="43" t="s">
        <v>80</v>
      </c>
      <c r="H129" s="43" t="s">
        <v>81</v>
      </c>
      <c r="I129" s="43" t="s">
        <v>82</v>
      </c>
      <c r="J129" s="43" t="s">
        <v>74</v>
      </c>
      <c r="K129" s="43">
        <v>91</v>
      </c>
      <c r="L129" s="43">
        <v>20</v>
      </c>
    </row>
    <row r="130" spans="1:12" ht="14.4" x14ac:dyDescent="0.3">
      <c r="A130" s="14"/>
      <c r="B130" s="15"/>
      <c r="C130" s="11"/>
      <c r="D130" s="7" t="s">
        <v>51</v>
      </c>
      <c r="E130" s="42" t="s">
        <v>131</v>
      </c>
      <c r="F130" s="43">
        <v>90</v>
      </c>
      <c r="G130" s="43" t="s">
        <v>142</v>
      </c>
      <c r="H130" s="43">
        <v>11</v>
      </c>
      <c r="I130" s="43">
        <v>28</v>
      </c>
      <c r="J130" s="43" t="s">
        <v>136</v>
      </c>
      <c r="K130" s="43">
        <v>232</v>
      </c>
      <c r="L130" s="43">
        <v>55</v>
      </c>
    </row>
    <row r="131" spans="1:12" ht="14.4" x14ac:dyDescent="0.3">
      <c r="A131" s="14"/>
      <c r="B131" s="15"/>
      <c r="C131" s="11"/>
      <c r="D131" s="7" t="s">
        <v>54</v>
      </c>
      <c r="E131" s="42" t="s">
        <v>132</v>
      </c>
      <c r="F131" s="43">
        <v>150</v>
      </c>
      <c r="G131" s="43" t="s">
        <v>143</v>
      </c>
      <c r="H131" s="43" t="s">
        <v>144</v>
      </c>
      <c r="I131" s="43" t="s">
        <v>145</v>
      </c>
      <c r="J131" s="43">
        <v>174</v>
      </c>
      <c r="K131" s="43">
        <v>335</v>
      </c>
      <c r="L131" s="43">
        <v>20</v>
      </c>
    </row>
    <row r="132" spans="1:12" ht="14.4" x14ac:dyDescent="0.3">
      <c r="A132" s="14"/>
      <c r="B132" s="15"/>
      <c r="C132" s="11"/>
      <c r="D132" s="7" t="s">
        <v>56</v>
      </c>
      <c r="E132" s="42" t="s">
        <v>133</v>
      </c>
      <c r="F132" s="43">
        <v>200</v>
      </c>
      <c r="G132" s="43" t="s">
        <v>146</v>
      </c>
      <c r="H132" s="43" t="s">
        <v>86</v>
      </c>
      <c r="I132" s="43" t="s">
        <v>147</v>
      </c>
      <c r="J132" s="43">
        <v>100</v>
      </c>
      <c r="K132" s="43">
        <v>1210</v>
      </c>
      <c r="L132" s="43">
        <v>16</v>
      </c>
    </row>
    <row r="133" spans="1:12" ht="14.4" x14ac:dyDescent="0.3">
      <c r="A133" s="14"/>
      <c r="B133" s="15"/>
      <c r="C133" s="11"/>
      <c r="D133" s="7" t="s">
        <v>58</v>
      </c>
      <c r="E133" s="42"/>
      <c r="F133" s="43"/>
      <c r="G133" s="43"/>
      <c r="H133" s="43"/>
      <c r="I133" s="43"/>
      <c r="J133" s="43"/>
      <c r="K133" s="44"/>
      <c r="L133" s="43"/>
    </row>
    <row r="134" spans="1:12" ht="26.4" x14ac:dyDescent="0.3">
      <c r="A134" s="14"/>
      <c r="B134" s="15"/>
      <c r="C134" s="11"/>
      <c r="D134" s="7" t="s">
        <v>72</v>
      </c>
      <c r="E134" s="42" t="s">
        <v>59</v>
      </c>
      <c r="F134" s="43">
        <v>30</v>
      </c>
      <c r="G134" s="43">
        <v>2</v>
      </c>
      <c r="H134" s="43">
        <v>0</v>
      </c>
      <c r="I134" s="43">
        <v>14</v>
      </c>
      <c r="J134" s="43">
        <v>66</v>
      </c>
      <c r="K134" s="44" t="s">
        <v>40</v>
      </c>
      <c r="L134" s="43">
        <v>3</v>
      </c>
    </row>
    <row r="135" spans="1:12" ht="14.4" x14ac:dyDescent="0.3">
      <c r="A135" s="14"/>
      <c r="B135" s="15"/>
      <c r="C135" s="11"/>
      <c r="D135" s="6"/>
      <c r="E135" s="42" t="s">
        <v>134</v>
      </c>
      <c r="F135" s="43"/>
      <c r="G135" s="43"/>
      <c r="H135" s="43"/>
      <c r="I135" s="43"/>
      <c r="J135" s="43"/>
      <c r="K135" s="44" t="s">
        <v>138</v>
      </c>
      <c r="L135" s="43"/>
    </row>
    <row r="136" spans="1:12" ht="14.4" x14ac:dyDescent="0.3">
      <c r="A136" s="14"/>
      <c r="B136" s="15"/>
      <c r="C136" s="11"/>
      <c r="D136" s="6"/>
      <c r="E136" s="42" t="s">
        <v>62</v>
      </c>
      <c r="F136" s="43"/>
      <c r="G136" s="43"/>
      <c r="H136" s="43"/>
      <c r="I136" s="43"/>
      <c r="J136" s="43"/>
      <c r="K136" s="44">
        <v>430</v>
      </c>
      <c r="L136" s="43"/>
    </row>
    <row r="137" spans="1:12" ht="14.4" x14ac:dyDescent="0.3">
      <c r="A137" s="16"/>
      <c r="B137" s="17"/>
      <c r="C137" s="8"/>
      <c r="D137" s="18" t="s">
        <v>21</v>
      </c>
      <c r="E137" s="9"/>
      <c r="F137" s="19">
        <v>1235</v>
      </c>
      <c r="G137" s="19">
        <v>43.54</v>
      </c>
      <c r="H137" s="19">
        <v>45.67</v>
      </c>
      <c r="I137" s="19">
        <v>174.14</v>
      </c>
      <c r="J137" s="19">
        <v>1301.5999999999999</v>
      </c>
      <c r="K137" s="25"/>
      <c r="L137" s="19">
        <v>164</v>
      </c>
    </row>
    <row r="138" spans="1:12" ht="15" thickBot="1" x14ac:dyDescent="0.3">
      <c r="A138" s="33">
        <f>A120</f>
        <v>2</v>
      </c>
      <c r="B138" s="33">
        <f>B120</f>
        <v>7</v>
      </c>
      <c r="C138" s="56" t="s">
        <v>4</v>
      </c>
      <c r="D138" s="57"/>
      <c r="E138" s="31"/>
      <c r="F138" s="32"/>
      <c r="G138" s="32"/>
      <c r="H138" s="32"/>
      <c r="I138" s="32"/>
      <c r="J138" s="32"/>
      <c r="K138" s="32"/>
      <c r="L138" s="32"/>
    </row>
    <row r="139" spans="1:12" ht="26.4" x14ac:dyDescent="0.3">
      <c r="A139" s="20">
        <v>2</v>
      </c>
      <c r="B139" s="21">
        <v>8</v>
      </c>
      <c r="C139" s="22" t="s">
        <v>19</v>
      </c>
      <c r="D139" s="5" t="s">
        <v>31</v>
      </c>
      <c r="E139" s="39" t="s">
        <v>148</v>
      </c>
      <c r="F139" s="40">
        <v>230</v>
      </c>
      <c r="G139" s="40" t="s">
        <v>65</v>
      </c>
      <c r="H139" s="40">
        <v>12</v>
      </c>
      <c r="I139" s="40" t="s">
        <v>66</v>
      </c>
      <c r="J139" s="40">
        <v>251</v>
      </c>
      <c r="K139" s="41" t="s">
        <v>149</v>
      </c>
      <c r="L139" s="40">
        <v>15</v>
      </c>
    </row>
    <row r="140" spans="1:12" ht="14.4" x14ac:dyDescent="0.3">
      <c r="A140" s="23"/>
      <c r="B140" s="15"/>
      <c r="C140" s="11"/>
      <c r="D140" s="6" t="s">
        <v>37</v>
      </c>
      <c r="E140" s="42" t="s">
        <v>38</v>
      </c>
      <c r="F140" s="43">
        <v>200</v>
      </c>
      <c r="G140" s="43">
        <v>5</v>
      </c>
      <c r="H140" s="43">
        <v>5</v>
      </c>
      <c r="I140" s="43">
        <v>10</v>
      </c>
      <c r="J140" s="43">
        <v>108</v>
      </c>
      <c r="K140" s="44" t="s">
        <v>40</v>
      </c>
      <c r="L140" s="43">
        <v>16</v>
      </c>
    </row>
    <row r="141" spans="1:12" ht="14.4" x14ac:dyDescent="0.3">
      <c r="A141" s="23"/>
      <c r="B141" s="15"/>
      <c r="C141" s="11"/>
      <c r="D141" s="7" t="s">
        <v>41</v>
      </c>
      <c r="E141" s="42" t="s">
        <v>42</v>
      </c>
      <c r="F141" s="43">
        <v>70</v>
      </c>
      <c r="G141" s="43">
        <v>6</v>
      </c>
      <c r="H141" s="43">
        <v>2</v>
      </c>
      <c r="I141" s="43">
        <v>37</v>
      </c>
      <c r="J141" s="43">
        <v>196</v>
      </c>
      <c r="K141" s="44" t="s">
        <v>40</v>
      </c>
      <c r="L141" s="43">
        <v>8</v>
      </c>
    </row>
    <row r="142" spans="1:12" ht="15.75" customHeight="1" x14ac:dyDescent="0.3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21</v>
      </c>
      <c r="E146" s="9"/>
      <c r="F146" s="19">
        <f>SUM(F139:F145)</f>
        <v>500</v>
      </c>
      <c r="G146" s="19">
        <f t="shared" ref="G146:J146" si="4">SUM(G139:G145)</f>
        <v>11</v>
      </c>
      <c r="H146" s="19">
        <f t="shared" si="4"/>
        <v>19</v>
      </c>
      <c r="I146" s="19">
        <f t="shared" si="4"/>
        <v>47</v>
      </c>
      <c r="J146" s="19">
        <f t="shared" si="4"/>
        <v>555</v>
      </c>
      <c r="K146" s="25"/>
      <c r="L146" s="19">
        <v>0</v>
      </c>
    </row>
    <row r="147" spans="1:12" ht="14.4" x14ac:dyDescent="0.3">
      <c r="A147" s="26">
        <f>A139</f>
        <v>2</v>
      </c>
      <c r="B147" s="13">
        <v>8</v>
      </c>
      <c r="C147" s="10" t="s">
        <v>20</v>
      </c>
      <c r="D147" s="7" t="s">
        <v>45</v>
      </c>
      <c r="E147" s="42" t="s">
        <v>150</v>
      </c>
      <c r="F147" s="43">
        <v>60</v>
      </c>
      <c r="G147" s="43" t="s">
        <v>77</v>
      </c>
      <c r="H147" s="43" t="s">
        <v>78</v>
      </c>
      <c r="I147" s="43" t="s">
        <v>79</v>
      </c>
      <c r="J147" s="43" t="s">
        <v>73</v>
      </c>
      <c r="K147" s="44">
        <v>52</v>
      </c>
      <c r="L147" s="43">
        <v>11</v>
      </c>
    </row>
    <row r="148" spans="1:12" ht="14.4" x14ac:dyDescent="0.3">
      <c r="A148" s="23"/>
      <c r="B148" s="15"/>
      <c r="C148" s="11"/>
      <c r="D148" s="7" t="s">
        <v>48</v>
      </c>
      <c r="E148" s="42" t="s">
        <v>151</v>
      </c>
      <c r="F148" s="43">
        <v>200</v>
      </c>
      <c r="G148" s="43" t="s">
        <v>104</v>
      </c>
      <c r="H148" s="43" t="s">
        <v>159</v>
      </c>
      <c r="I148" s="43" t="s">
        <v>160</v>
      </c>
      <c r="J148" s="43">
        <v>125</v>
      </c>
      <c r="K148" s="44" t="s">
        <v>155</v>
      </c>
      <c r="L148" s="43">
        <v>20</v>
      </c>
    </row>
    <row r="149" spans="1:12" ht="14.4" x14ac:dyDescent="0.3">
      <c r="A149" s="23"/>
      <c r="B149" s="15"/>
      <c r="C149" s="11"/>
      <c r="D149" s="7" t="s">
        <v>51</v>
      </c>
      <c r="E149" s="42" t="s">
        <v>152</v>
      </c>
      <c r="F149" s="43">
        <v>90</v>
      </c>
      <c r="G149" s="43" t="s">
        <v>161</v>
      </c>
      <c r="H149" s="43" t="s">
        <v>162</v>
      </c>
      <c r="I149" s="43">
        <v>16</v>
      </c>
      <c r="J149" s="43" t="s">
        <v>157</v>
      </c>
      <c r="K149" s="44">
        <v>256</v>
      </c>
      <c r="L149" s="43">
        <v>55</v>
      </c>
    </row>
    <row r="150" spans="1:12" ht="14.4" x14ac:dyDescent="0.3">
      <c r="A150" s="23"/>
      <c r="B150" s="15"/>
      <c r="C150" s="11"/>
      <c r="D150" s="7" t="s">
        <v>54</v>
      </c>
      <c r="E150" s="42" t="s">
        <v>153</v>
      </c>
      <c r="F150" s="43">
        <v>150</v>
      </c>
      <c r="G150" s="43" t="s">
        <v>79</v>
      </c>
      <c r="H150" s="43" t="s">
        <v>104</v>
      </c>
      <c r="I150" s="43" t="s">
        <v>123</v>
      </c>
      <c r="J150" s="43">
        <v>212</v>
      </c>
      <c r="K150" s="44">
        <v>323</v>
      </c>
      <c r="L150" s="43">
        <v>20</v>
      </c>
    </row>
    <row r="151" spans="1:12" ht="14.4" x14ac:dyDescent="0.3">
      <c r="A151" s="23"/>
      <c r="B151" s="15"/>
      <c r="C151" s="11"/>
      <c r="D151" s="7" t="s">
        <v>56</v>
      </c>
      <c r="E151" s="42" t="s">
        <v>154</v>
      </c>
      <c r="F151" s="43">
        <v>200</v>
      </c>
      <c r="G151" s="43" t="s">
        <v>146</v>
      </c>
      <c r="H151" s="43" t="s">
        <v>86</v>
      </c>
      <c r="I151" s="43" t="s">
        <v>163</v>
      </c>
      <c r="J151" s="43" t="s">
        <v>158</v>
      </c>
      <c r="K151" s="44" t="s">
        <v>156</v>
      </c>
      <c r="L151" s="43">
        <v>16</v>
      </c>
    </row>
    <row r="152" spans="1:12" ht="14.4" x14ac:dyDescent="0.3">
      <c r="A152" s="23"/>
      <c r="B152" s="15"/>
      <c r="C152" s="11"/>
      <c r="D152" s="7" t="s">
        <v>58</v>
      </c>
      <c r="E152" s="42"/>
      <c r="F152" s="43"/>
      <c r="G152" s="43"/>
      <c r="H152" s="43"/>
      <c r="I152" s="43"/>
      <c r="J152" s="43"/>
      <c r="K152" s="44"/>
      <c r="L152" s="43"/>
    </row>
    <row r="153" spans="1:12" ht="26.4" x14ac:dyDescent="0.3">
      <c r="A153" s="23"/>
      <c r="B153" s="15"/>
      <c r="C153" s="11"/>
      <c r="D153" s="7" t="s">
        <v>72</v>
      </c>
      <c r="E153" s="42" t="s">
        <v>59</v>
      </c>
      <c r="F153" s="43">
        <v>30</v>
      </c>
      <c r="G153" s="43">
        <v>2</v>
      </c>
      <c r="H153" s="43">
        <v>0</v>
      </c>
      <c r="I153" s="43">
        <v>14</v>
      </c>
      <c r="J153" s="43">
        <v>66</v>
      </c>
      <c r="K153" s="44" t="s">
        <v>40</v>
      </c>
      <c r="L153" s="43">
        <v>3</v>
      </c>
    </row>
    <row r="154" spans="1:12" ht="26.4" x14ac:dyDescent="0.3">
      <c r="A154" s="23"/>
      <c r="B154" s="15"/>
      <c r="C154" s="11"/>
      <c r="D154" s="6"/>
      <c r="E154" s="42" t="s">
        <v>60</v>
      </c>
      <c r="F154" s="43"/>
      <c r="G154" s="43"/>
      <c r="H154" s="43"/>
      <c r="I154" s="43"/>
      <c r="J154" s="43"/>
      <c r="K154" s="44" t="s">
        <v>61</v>
      </c>
      <c r="L154" s="43"/>
    </row>
    <row r="155" spans="1:12" ht="14.4" x14ac:dyDescent="0.3">
      <c r="A155" s="23"/>
      <c r="B155" s="15"/>
      <c r="C155" s="11"/>
      <c r="D155" s="6"/>
      <c r="E155" s="42" t="s">
        <v>62</v>
      </c>
      <c r="F155" s="43"/>
      <c r="G155" s="43"/>
      <c r="H155" s="43"/>
      <c r="I155" s="43"/>
      <c r="J155" s="43"/>
      <c r="K155" s="44">
        <v>430</v>
      </c>
      <c r="L155" s="43"/>
    </row>
    <row r="156" spans="1:12" ht="14.4" x14ac:dyDescent="0.3">
      <c r="A156" s="24"/>
      <c r="B156" s="17"/>
      <c r="C156" s="8"/>
      <c r="D156" s="18" t="s">
        <v>21</v>
      </c>
      <c r="E156" s="9"/>
      <c r="F156" s="19"/>
      <c r="G156" s="19">
        <v>45.55</v>
      </c>
      <c r="H156" s="19">
        <v>44.02</v>
      </c>
      <c r="I156" s="19">
        <v>193.9</v>
      </c>
      <c r="J156" s="19">
        <v>1350.76</v>
      </c>
      <c r="K156" s="25"/>
      <c r="L156" s="19">
        <v>164</v>
      </c>
    </row>
    <row r="157" spans="1:12" ht="15" thickBot="1" x14ac:dyDescent="0.3">
      <c r="A157" s="29">
        <f>A139</f>
        <v>2</v>
      </c>
      <c r="B157" s="30">
        <f>B139</f>
        <v>8</v>
      </c>
      <c r="C157" s="56" t="s">
        <v>4</v>
      </c>
      <c r="D157" s="57"/>
      <c r="E157" s="31"/>
      <c r="F157" s="32"/>
      <c r="G157" s="32"/>
      <c r="H157" s="32"/>
      <c r="I157" s="32"/>
      <c r="J157" s="32"/>
      <c r="K157" s="32"/>
      <c r="L157" s="32"/>
    </row>
    <row r="158" spans="1:12" ht="26.4" x14ac:dyDescent="0.3">
      <c r="A158" s="20">
        <v>2</v>
      </c>
      <c r="B158" s="21">
        <v>9</v>
      </c>
      <c r="C158" s="22" t="s">
        <v>19</v>
      </c>
      <c r="D158" s="5" t="s">
        <v>31</v>
      </c>
      <c r="E158" s="39" t="s">
        <v>89</v>
      </c>
      <c r="F158" s="40">
        <v>230</v>
      </c>
      <c r="G158" s="51" t="str">
        <f>'[3]1'!H4</f>
        <v>8, 4</v>
      </c>
      <c r="H158" s="51" t="str">
        <f>'[3]1'!I4</f>
        <v>12, 2</v>
      </c>
      <c r="I158" s="51" t="str">
        <f>'[3]1'!J4</f>
        <v>27, 0</v>
      </c>
      <c r="J158" s="51" t="str">
        <f>'[3]1'!G4</f>
        <v>279, 3</v>
      </c>
      <c r="K158" s="41" t="s">
        <v>91</v>
      </c>
      <c r="L158" s="40">
        <v>15</v>
      </c>
    </row>
    <row r="159" spans="1:12" ht="14.4" x14ac:dyDescent="0.3">
      <c r="A159" s="23"/>
      <c r="B159" s="15"/>
      <c r="C159" s="11"/>
      <c r="D159" s="6" t="s">
        <v>37</v>
      </c>
      <c r="E159" s="42" t="s">
        <v>38</v>
      </c>
      <c r="F159" s="43">
        <v>200</v>
      </c>
      <c r="G159" s="52">
        <f>'[3]1'!H5</f>
        <v>5.3</v>
      </c>
      <c r="H159" s="52">
        <f>'[3]1'!I5</f>
        <v>5</v>
      </c>
      <c r="I159" s="52">
        <f>'[3]1'!J5</f>
        <v>9.6</v>
      </c>
      <c r="J159" s="52">
        <f>'[3]1'!G5</f>
        <v>108</v>
      </c>
      <c r="K159" s="44" t="s">
        <v>40</v>
      </c>
      <c r="L159" s="43">
        <v>16</v>
      </c>
    </row>
    <row r="160" spans="1:12" ht="14.4" x14ac:dyDescent="0.3">
      <c r="A160" s="23"/>
      <c r="B160" s="15"/>
      <c r="C160" s="11"/>
      <c r="D160" s="7" t="s">
        <v>41</v>
      </c>
      <c r="E160" s="42" t="s">
        <v>42</v>
      </c>
      <c r="F160" s="43">
        <v>70</v>
      </c>
      <c r="G160" s="52">
        <f>'[3]1'!H6</f>
        <v>5.6</v>
      </c>
      <c r="H160" s="52">
        <f>'[3]1'!I6</f>
        <v>2.4300000000000002</v>
      </c>
      <c r="I160" s="52">
        <f>'[3]1'!J6</f>
        <v>37.1</v>
      </c>
      <c r="J160" s="52">
        <f>'[3]1'!G6</f>
        <v>196</v>
      </c>
      <c r="K160" s="44" t="s">
        <v>40</v>
      </c>
      <c r="L160" s="43">
        <v>8</v>
      </c>
    </row>
    <row r="161" spans="1:12" ht="14.4" x14ac:dyDescent="0.3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tr">
        <f>'[4]1'!B4</f>
        <v>гор.блюдо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tr">
        <f>'[4]1'!B5</f>
        <v>гор.напиток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 t="str">
        <f>'[4]1'!B6</f>
        <v>хлеб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21</v>
      </c>
      <c r="E165" s="9"/>
      <c r="F165" s="19"/>
      <c r="G165" s="19"/>
      <c r="H165" s="19"/>
      <c r="I165" s="19"/>
      <c r="J165" s="19"/>
      <c r="K165" s="25"/>
      <c r="L165" s="19"/>
    </row>
    <row r="166" spans="1:12" ht="14.4" x14ac:dyDescent="0.3">
      <c r="A166" s="26">
        <f>A158</f>
        <v>2</v>
      </c>
      <c r="B166" s="13">
        <f>B158</f>
        <v>9</v>
      </c>
      <c r="C166" s="10" t="s">
        <v>20</v>
      </c>
      <c r="D166" s="7" t="s">
        <v>45</v>
      </c>
      <c r="E166" s="42" t="s">
        <v>164</v>
      </c>
      <c r="F166" s="43">
        <v>60</v>
      </c>
      <c r="G166" s="52" t="str">
        <f>'[3]1'!H12</f>
        <v>0, 73</v>
      </c>
      <c r="H166" s="52" t="str">
        <f>'[3]1'!I12</f>
        <v>3, 25</v>
      </c>
      <c r="I166" s="52">
        <f>'[3]1'!J12</f>
        <v>4</v>
      </c>
      <c r="J166" s="52" t="str">
        <f>'[3]1'!G12</f>
        <v>57, 5</v>
      </c>
      <c r="K166" s="44">
        <f>'[3]1'!C12</f>
        <v>68</v>
      </c>
      <c r="L166" s="43">
        <v>11</v>
      </c>
    </row>
    <row r="167" spans="1:12" ht="14.4" x14ac:dyDescent="0.3">
      <c r="A167" s="23"/>
      <c r="B167" s="15"/>
      <c r="C167" s="11"/>
      <c r="D167" s="7" t="s">
        <v>48</v>
      </c>
      <c r="E167" s="42" t="s">
        <v>165</v>
      </c>
      <c r="F167" s="43">
        <v>205</v>
      </c>
      <c r="G167" s="52" t="str">
        <f>'[3]1'!H13</f>
        <v>4, 56</v>
      </c>
      <c r="H167" s="52" t="str">
        <f>'[3]1'!I13</f>
        <v>4, 48</v>
      </c>
      <c r="I167" s="52" t="str">
        <f>'[3]1'!J13</f>
        <v>17, 5</v>
      </c>
      <c r="J167" s="52">
        <f>'[3]1'!G13</f>
        <v>164</v>
      </c>
      <c r="K167" s="44">
        <f>'[3]1'!C13</f>
        <v>95</v>
      </c>
      <c r="L167" s="43">
        <v>20</v>
      </c>
    </row>
    <row r="168" spans="1:12" ht="14.4" x14ac:dyDescent="0.3">
      <c r="A168" s="23"/>
      <c r="B168" s="15"/>
      <c r="C168" s="11"/>
      <c r="D168" s="7" t="s">
        <v>51</v>
      </c>
      <c r="E168" s="42" t="s">
        <v>166</v>
      </c>
      <c r="F168" s="43">
        <v>90</v>
      </c>
      <c r="G168" s="52" t="str">
        <f>'[3]1'!H14</f>
        <v>13, 5</v>
      </c>
      <c r="H168" s="52" t="str">
        <f>'[3]1'!I14</f>
        <v>9, 5</v>
      </c>
      <c r="I168" s="52" t="str">
        <f>'[3]1'!J14</f>
        <v>16, 5</v>
      </c>
      <c r="J168" s="52">
        <f>'[3]1'!G14</f>
        <v>146</v>
      </c>
      <c r="K168" s="44" t="str">
        <f>'[3]1'!C14</f>
        <v xml:space="preserve"> 339/01</v>
      </c>
      <c r="L168" s="43">
        <v>55</v>
      </c>
    </row>
    <row r="169" spans="1:12" ht="14.4" x14ac:dyDescent="0.3">
      <c r="A169" s="23"/>
      <c r="B169" s="15"/>
      <c r="C169" s="11"/>
      <c r="D169" s="7" t="s">
        <v>54</v>
      </c>
      <c r="E169" s="42" t="s">
        <v>167</v>
      </c>
      <c r="F169" s="43">
        <v>150</v>
      </c>
      <c r="G169" s="52" t="str">
        <f>'[3]1'!H15</f>
        <v>3, 7</v>
      </c>
      <c r="H169" s="52" t="str">
        <f>'[3]1'!I15</f>
        <v>6, 3</v>
      </c>
      <c r="I169" s="52">
        <f>'[3]1'!J15</f>
        <v>32</v>
      </c>
      <c r="J169" s="52">
        <f>'[3]1'!G15</f>
        <v>203</v>
      </c>
      <c r="K169" s="44">
        <f>'[3]1'!C15</f>
        <v>325</v>
      </c>
      <c r="L169" s="43">
        <v>20</v>
      </c>
    </row>
    <row r="170" spans="1:12" ht="14.4" x14ac:dyDescent="0.3">
      <c r="A170" s="23"/>
      <c r="B170" s="15"/>
      <c r="C170" s="11"/>
      <c r="D170" s="7" t="s">
        <v>56</v>
      </c>
      <c r="E170" s="42" t="s">
        <v>168</v>
      </c>
      <c r="F170" s="43">
        <v>200</v>
      </c>
      <c r="G170" s="52" t="str">
        <f>'[3]1'!H16</f>
        <v>0, 2</v>
      </c>
      <c r="H170" s="52" t="str">
        <f>'[3]1'!I16</f>
        <v>0, 08</v>
      </c>
      <c r="I170" s="52" t="str">
        <f>'[3]1'!J16</f>
        <v>17, 42</v>
      </c>
      <c r="J170" s="52" t="str">
        <f>'[3]1'!G16</f>
        <v>69, 44</v>
      </c>
      <c r="K170" s="44">
        <f>'[3]1'!C16</f>
        <v>123</v>
      </c>
      <c r="L170" s="43">
        <v>16</v>
      </c>
    </row>
    <row r="171" spans="1:12" ht="14.4" x14ac:dyDescent="0.3">
      <c r="A171" s="23"/>
      <c r="B171" s="15"/>
      <c r="C171" s="11"/>
      <c r="D171" s="7" t="s">
        <v>58</v>
      </c>
      <c r="E171" s="42" t="s">
        <v>116</v>
      </c>
      <c r="F171" s="43" t="s">
        <v>116</v>
      </c>
      <c r="G171" s="52">
        <f>'[3]1'!H17</f>
        <v>0</v>
      </c>
      <c r="H171" s="52">
        <f>'[3]1'!I17</f>
        <v>0</v>
      </c>
      <c r="I171" s="52">
        <f>'[3]1'!J17</f>
        <v>0</v>
      </c>
      <c r="J171" s="52">
        <f>'[3]1'!G17</f>
        <v>0</v>
      </c>
      <c r="K171" s="44" t="str">
        <f>'[3]1'!C17</f>
        <v xml:space="preserve"> </v>
      </c>
      <c r="L171" s="43"/>
    </row>
    <row r="172" spans="1:12" ht="26.4" x14ac:dyDescent="0.3">
      <c r="A172" s="23"/>
      <c r="B172" s="15"/>
      <c r="C172" s="11"/>
      <c r="D172" s="7" t="s">
        <v>72</v>
      </c>
      <c r="E172" s="42" t="s">
        <v>59</v>
      </c>
      <c r="F172" s="43">
        <v>30</v>
      </c>
      <c r="G172" s="52">
        <f>'[3]1'!H18</f>
        <v>1.95</v>
      </c>
      <c r="H172" s="52">
        <f>'[3]1'!I18</f>
        <v>0.3</v>
      </c>
      <c r="I172" s="52">
        <f>'[3]1'!J18</f>
        <v>13.5</v>
      </c>
      <c r="J172" s="52">
        <f>'[3]1'!G18</f>
        <v>66</v>
      </c>
      <c r="K172" s="44" t="str">
        <f>'[3]1'!C18</f>
        <v>к/к</v>
      </c>
      <c r="L172" s="43">
        <v>3</v>
      </c>
    </row>
    <row r="173" spans="1:12" ht="26.4" x14ac:dyDescent="0.3">
      <c r="A173" s="23"/>
      <c r="B173" s="15"/>
      <c r="C173" s="11"/>
      <c r="D173" s="6"/>
      <c r="E173" s="42" t="s">
        <v>60</v>
      </c>
      <c r="F173" s="43"/>
      <c r="G173" s="52" t="s">
        <v>116</v>
      </c>
      <c r="H173" s="52" t="s">
        <v>116</v>
      </c>
      <c r="I173" s="52" t="s">
        <v>116</v>
      </c>
      <c r="J173" s="43"/>
      <c r="K173" s="44" t="str">
        <f>'[3]1'!C19</f>
        <v>336/03</v>
      </c>
      <c r="L173" s="43"/>
    </row>
    <row r="174" spans="1:12" ht="14.4" x14ac:dyDescent="0.3">
      <c r="A174" s="23"/>
      <c r="B174" s="15"/>
      <c r="C174" s="11"/>
      <c r="D174" s="6"/>
      <c r="E174" s="42" t="s">
        <v>62</v>
      </c>
      <c r="F174" s="43"/>
      <c r="G174" s="52" t="s">
        <v>116</v>
      </c>
      <c r="H174" s="52" t="s">
        <v>116</v>
      </c>
      <c r="I174" s="52" t="s">
        <v>116</v>
      </c>
      <c r="J174" s="43"/>
      <c r="K174" s="44">
        <f>'[3]1'!C20</f>
        <v>430</v>
      </c>
      <c r="L174" s="43"/>
    </row>
    <row r="175" spans="1:12" ht="14.4" x14ac:dyDescent="0.3">
      <c r="A175" s="24"/>
      <c r="B175" s="17"/>
      <c r="C175" s="8"/>
      <c r="D175" s="18" t="s">
        <v>21</v>
      </c>
      <c r="E175" s="9"/>
      <c r="F175" s="19">
        <f>SUM(F166:F174)</f>
        <v>735</v>
      </c>
      <c r="G175" s="19">
        <v>43.89</v>
      </c>
      <c r="H175" s="19">
        <v>43.54</v>
      </c>
      <c r="I175" s="19">
        <v>174.62</v>
      </c>
      <c r="J175" s="19">
        <v>1289.24</v>
      </c>
      <c r="K175" s="25"/>
      <c r="L175" s="19">
        <v>164</v>
      </c>
    </row>
    <row r="176" spans="1:12" ht="14.4" x14ac:dyDescent="0.25">
      <c r="A176" s="29">
        <f>A158</f>
        <v>2</v>
      </c>
      <c r="B176" s="30">
        <f>B158</f>
        <v>9</v>
      </c>
      <c r="C176" s="56" t="s">
        <v>4</v>
      </c>
      <c r="D176" s="57"/>
      <c r="E176" s="31"/>
      <c r="F176" s="32">
        <f>F165+F175</f>
        <v>735</v>
      </c>
      <c r="G176" s="32">
        <f t="shared" ref="G176" si="5">G165+G175</f>
        <v>43.89</v>
      </c>
      <c r="H176" s="32">
        <f t="shared" ref="H176" si="6">H165+H175</f>
        <v>43.54</v>
      </c>
      <c r="I176" s="32">
        <f t="shared" ref="I176" si="7">I165+I175</f>
        <v>174.62</v>
      </c>
      <c r="J176" s="32">
        <f t="shared" ref="J176:L176" si="8">J165+J175</f>
        <v>1289.24</v>
      </c>
      <c r="K176" s="32"/>
      <c r="L176" s="32">
        <f t="shared" si="8"/>
        <v>164</v>
      </c>
    </row>
    <row r="177" spans="1:12" ht="14.4" x14ac:dyDescent="0.3">
      <c r="A177" s="20">
        <v>2</v>
      </c>
      <c r="B177" s="21">
        <v>10</v>
      </c>
      <c r="C177" s="22" t="s">
        <v>19</v>
      </c>
      <c r="D177" s="5" t="str">
        <f>'[5]1'!B4</f>
        <v>гор.блюдо</v>
      </c>
      <c r="E177" s="39" t="str">
        <f>'[5]1'!D4</f>
        <v>Макароны с сыром</v>
      </c>
      <c r="F177" s="51">
        <f>'[5]1'!E4</f>
        <v>175</v>
      </c>
      <c r="G177" s="51" t="str">
        <f>'[5]1'!H4</f>
        <v>11, 4</v>
      </c>
      <c r="H177" s="51" t="str">
        <f>'[5]1'!I4</f>
        <v>13, 2</v>
      </c>
      <c r="I177" s="51" t="str">
        <f>'[5]1'!J4</f>
        <v>33, 0</v>
      </c>
      <c r="J177" s="51" t="str">
        <f>'[5]1'!G4</f>
        <v>275, 3</v>
      </c>
      <c r="K177" s="41">
        <f>'[5]1'!C4</f>
        <v>210</v>
      </c>
      <c r="L177" s="53">
        <f>'[5]1'!F4</f>
        <v>15</v>
      </c>
    </row>
    <row r="178" spans="1:12" ht="14.4" x14ac:dyDescent="0.3">
      <c r="A178" s="23"/>
      <c r="B178" s="15"/>
      <c r="C178" s="11"/>
      <c r="D178" s="6" t="str">
        <f>'[5]1'!B5</f>
        <v>гор.напиток</v>
      </c>
      <c r="E178" s="42" t="str">
        <f>'[5]1'!D5</f>
        <v xml:space="preserve">Молоко питьевое </v>
      </c>
      <c r="F178" s="52">
        <f>'[5]1'!E5</f>
        <v>200</v>
      </c>
      <c r="G178" s="52" t="str">
        <f>'[5]1'!H5</f>
        <v>5, 3</v>
      </c>
      <c r="H178" s="52">
        <f>'[5]1'!I5</f>
        <v>5</v>
      </c>
      <c r="I178" s="52" t="str">
        <f>'[5]1'!J5</f>
        <v>9, 6</v>
      </c>
      <c r="J178" s="52">
        <f>'[5]1'!G5</f>
        <v>108</v>
      </c>
      <c r="K178" s="44" t="str">
        <f>'[5]1'!C5</f>
        <v>к/к</v>
      </c>
      <c r="L178" s="54">
        <f>'[5]1'!F5</f>
        <v>16</v>
      </c>
    </row>
    <row r="179" spans="1:12" ht="14.4" x14ac:dyDescent="0.3">
      <c r="A179" s="23"/>
      <c r="B179" s="15"/>
      <c r="C179" s="11"/>
      <c r="D179" s="7" t="str">
        <f>'[5]1'!B6</f>
        <v>хлеб</v>
      </c>
      <c r="E179" s="42" t="str">
        <f>'[5]1'!D6</f>
        <v>Батон обогащенный микронутриентами</v>
      </c>
      <c r="F179" s="52">
        <f>'[5]1'!E6</f>
        <v>25</v>
      </c>
      <c r="G179" s="52">
        <f>'[5]1'!H6</f>
        <v>2</v>
      </c>
      <c r="H179" s="52" t="str">
        <f>'[5]1'!I6</f>
        <v>0, 87</v>
      </c>
      <c r="I179" s="52" t="str">
        <f>'[5]1'!J6</f>
        <v>13, 25</v>
      </c>
      <c r="J179" s="52">
        <f>'[5]1'!G6</f>
        <v>70</v>
      </c>
      <c r="K179" s="44" t="str">
        <f>'[5]1'!C6</f>
        <v>к/к</v>
      </c>
      <c r="L179" s="54">
        <f>'[5]1'!F6</f>
        <v>8</v>
      </c>
    </row>
    <row r="180" spans="1:12" ht="14.4" x14ac:dyDescent="0.3">
      <c r="A180" s="23"/>
      <c r="B180" s="15"/>
      <c r="C180" s="11"/>
      <c r="D180" s="7">
        <f>'[5]1'!B7</f>
        <v>0</v>
      </c>
      <c r="E180" s="42" t="str">
        <f>'[5]1'!D7</f>
        <v>Яблоко свежее</v>
      </c>
      <c r="F180" s="52">
        <f>'[5]1'!E7</f>
        <v>100</v>
      </c>
      <c r="G180" s="52" t="str">
        <f>'[5]1'!H7</f>
        <v>0, 54</v>
      </c>
      <c r="H180" s="52" t="str">
        <f>'[5]1'!I7</f>
        <v>0, 54</v>
      </c>
      <c r="I180" s="52" t="str">
        <f>'[5]1'!J7</f>
        <v>13, 17</v>
      </c>
      <c r="J180" s="52" t="str">
        <f>'[5]1'!G7</f>
        <v>60, 84</v>
      </c>
      <c r="K180" s="44">
        <f>'[5]1'!C7</f>
        <v>338</v>
      </c>
      <c r="L180" s="54">
        <f>'[5]1'!F7</f>
        <v>5</v>
      </c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/>
      <c r="E184" s="9"/>
      <c r="F184" s="19"/>
      <c r="G184" s="19"/>
      <c r="H184" s="19"/>
      <c r="I184" s="19"/>
      <c r="J184" s="19"/>
      <c r="K184" s="25"/>
      <c r="L184" s="19"/>
    </row>
    <row r="185" spans="1:12" ht="14.4" x14ac:dyDescent="0.3">
      <c r="A185" s="26">
        <f>A177</f>
        <v>2</v>
      </c>
      <c r="B185" s="13">
        <f>B177</f>
        <v>10</v>
      </c>
      <c r="C185" s="10" t="s">
        <v>20</v>
      </c>
      <c r="D185" s="7" t="str">
        <f>'[5]1'!B12</f>
        <v>закуска</v>
      </c>
      <c r="E185" s="42" t="str">
        <f>'[5]1'!D12</f>
        <v>Огурец соленый (порционно)</v>
      </c>
      <c r="F185" s="52">
        <f>'[5]1'!E12</f>
        <v>60</v>
      </c>
      <c r="G185" s="52" t="str">
        <f>'[5]1'!H12</f>
        <v>0, 48</v>
      </c>
      <c r="H185" s="52" t="str">
        <f>'[5]1'!I12</f>
        <v>0, 06</v>
      </c>
      <c r="I185" s="52" t="str">
        <f>'[5]1'!J12</f>
        <v>1, 02</v>
      </c>
      <c r="J185" s="52" t="str">
        <f>'[5]1'!G12</f>
        <v>7, 8</v>
      </c>
      <c r="K185" s="44" t="str">
        <f>'[5]1'!C12</f>
        <v>70/2</v>
      </c>
      <c r="L185" s="54">
        <f>'[5]1'!F12</f>
        <v>11</v>
      </c>
    </row>
    <row r="186" spans="1:12" ht="14.4" x14ac:dyDescent="0.3">
      <c r="A186" s="23"/>
      <c r="B186" s="15"/>
      <c r="C186" s="11"/>
      <c r="D186" s="7" t="str">
        <f>'[5]1'!B13</f>
        <v>1 блюдо</v>
      </c>
      <c r="E186" s="42" t="str">
        <f>'[5]1'!D13</f>
        <v>Щи из свежей капусты с картофелем и сметаной</v>
      </c>
      <c r="F186" s="52">
        <f>'[5]1'!E13</f>
        <v>205</v>
      </c>
      <c r="G186" s="52" t="str">
        <f>'[5]1'!H13</f>
        <v>2, 48</v>
      </c>
      <c r="H186" s="52" t="str">
        <f>'[5]1'!I13</f>
        <v>4, 48</v>
      </c>
      <c r="I186" s="52" t="str">
        <f>'[5]1'!J13</f>
        <v>10, 2</v>
      </c>
      <c r="J186" s="52" t="str">
        <f>'[5]1'!G13</f>
        <v>120, 8</v>
      </c>
      <c r="K186" s="44">
        <f>'[5]1'!C13</f>
        <v>84</v>
      </c>
      <c r="L186" s="54">
        <f>'[5]1'!F13</f>
        <v>20</v>
      </c>
    </row>
    <row r="187" spans="1:12" ht="26.4" x14ac:dyDescent="0.3">
      <c r="A187" s="23"/>
      <c r="B187" s="15"/>
      <c r="C187" s="11"/>
      <c r="D187" s="7" t="str">
        <f>'[5]1'!B14</f>
        <v>2 блюдо</v>
      </c>
      <c r="E187" s="42" t="str">
        <f>'[5]1'!D14</f>
        <v>Мясо духовое (свинина) «по-кронштадтски» с картофелем и овощами</v>
      </c>
      <c r="F187" s="52">
        <f>'[5]1'!E14</f>
        <v>240</v>
      </c>
      <c r="G187" s="52" t="str">
        <f>'[5]1'!H14</f>
        <v>19, 2</v>
      </c>
      <c r="H187" s="52">
        <f>'[5]1'!I14</f>
        <v>19</v>
      </c>
      <c r="I187" s="52" t="str">
        <f>'[5]1'!J14</f>
        <v>69, 8</v>
      </c>
      <c r="J187" s="52" t="str">
        <f>'[5]1'!G14</f>
        <v>447, 8</v>
      </c>
      <c r="K187" s="44">
        <f>'[5]1'!C14</f>
        <v>78.010000000000005</v>
      </c>
      <c r="L187" s="54">
        <f>'[5]1'!F14</f>
        <v>75</v>
      </c>
    </row>
    <row r="188" spans="1:12" ht="14.4" x14ac:dyDescent="0.3">
      <c r="A188" s="23"/>
      <c r="B188" s="15"/>
      <c r="C188" s="11"/>
      <c r="D188" s="7" t="str">
        <f>'[5]1'!B15</f>
        <v>гарнир</v>
      </c>
      <c r="E188" s="42" t="str">
        <f>'[5]1'!D15</f>
        <v xml:space="preserve"> </v>
      </c>
      <c r="F188" s="52">
        <f>'[5]1'!E15</f>
        <v>0</v>
      </c>
      <c r="G188" s="52">
        <f>'[5]1'!H15</f>
        <v>0</v>
      </c>
      <c r="H188" s="52">
        <f>'[5]1'!I15</f>
        <v>0</v>
      </c>
      <c r="I188" s="52">
        <f>'[5]1'!J15</f>
        <v>0</v>
      </c>
      <c r="J188" s="52">
        <f>'[5]1'!G15</f>
        <v>0</v>
      </c>
      <c r="K188" s="44">
        <f>'[5]1'!C15</f>
        <v>0</v>
      </c>
      <c r="L188" s="54">
        <f>'[5]1'!F15</f>
        <v>0</v>
      </c>
    </row>
    <row r="189" spans="1:12" ht="14.4" x14ac:dyDescent="0.3">
      <c r="A189" s="23"/>
      <c r="B189" s="15"/>
      <c r="C189" s="11"/>
      <c r="D189" s="7" t="str">
        <f>'[5]1'!B16</f>
        <v>сладкое</v>
      </c>
      <c r="E189" s="42" t="str">
        <f>'[5]1'!D16</f>
        <v>Напиток лимонный</v>
      </c>
      <c r="F189" s="52">
        <f>'[5]1'!E16</f>
        <v>200</v>
      </c>
      <c r="G189" s="52" t="str">
        <f>'[5]1'!H16</f>
        <v>0, 2</v>
      </c>
      <c r="H189" s="52">
        <f>'[5]1'!I16</f>
        <v>0</v>
      </c>
      <c r="I189" s="52">
        <f>'[5]1'!J16</f>
        <v>64</v>
      </c>
      <c r="J189" s="52">
        <f>'[5]1'!G16</f>
        <v>68</v>
      </c>
      <c r="K189" s="44">
        <f>'[5]1'!C16</f>
        <v>436</v>
      </c>
      <c r="L189" s="54">
        <f>'[5]1'!F16</f>
        <v>16</v>
      </c>
    </row>
    <row r="190" spans="1:12" ht="14.4" x14ac:dyDescent="0.3">
      <c r="A190" s="23"/>
      <c r="B190" s="15"/>
      <c r="C190" s="11"/>
      <c r="D190" s="7" t="str">
        <f>'[5]1'!B17</f>
        <v>хлеб бел.</v>
      </c>
      <c r="E190" s="42">
        <f>'[5]1'!D17</f>
        <v>0</v>
      </c>
      <c r="F190" s="52">
        <f>'[5]1'!E17</f>
        <v>0</v>
      </c>
      <c r="G190" s="52">
        <f>'[5]1'!H17</f>
        <v>0</v>
      </c>
      <c r="H190" s="52">
        <f>'[5]1'!I17</f>
        <v>0</v>
      </c>
      <c r="I190" s="52">
        <f>'[5]1'!J17</f>
        <v>0</v>
      </c>
      <c r="J190" s="52">
        <f>'[5]1'!G17</f>
        <v>0</v>
      </c>
      <c r="K190" s="44">
        <f>'[5]1'!C17</f>
        <v>0</v>
      </c>
      <c r="L190" s="54">
        <f>'[5]1'!F17</f>
        <v>0</v>
      </c>
    </row>
    <row r="191" spans="1:12" ht="26.4" x14ac:dyDescent="0.3">
      <c r="A191" s="23"/>
      <c r="B191" s="15"/>
      <c r="C191" s="11"/>
      <c r="D191" s="7" t="str">
        <f>'[5]1'!B18</f>
        <v>хлеб черн.</v>
      </c>
      <c r="E191" s="42" t="str">
        <f>'[5]1'!D18</f>
        <v>Хлеб ржано-пшеничный обогащенный микронутриентами</v>
      </c>
      <c r="F191" s="52">
        <f>'[5]1'!E18</f>
        <v>30</v>
      </c>
      <c r="G191" s="52">
        <f>'[5]1'!H18</f>
        <v>1.95</v>
      </c>
      <c r="H191" s="52" t="str">
        <f>'[5]1'!I18</f>
        <v>0, 3</v>
      </c>
      <c r="I191" s="52">
        <f>'[5]1'!J18</f>
        <v>13.5</v>
      </c>
      <c r="J191" s="52">
        <f>'[5]1'!G18</f>
        <v>66</v>
      </c>
      <c r="K191" s="44" t="str">
        <f>'[5]1'!C18</f>
        <v>к/к</v>
      </c>
      <c r="L191" s="54">
        <f>'[5]1'!F18</f>
        <v>3</v>
      </c>
    </row>
    <row r="192" spans="1:12" ht="26.4" x14ac:dyDescent="0.3">
      <c r="A192" s="23"/>
      <c r="B192" s="15"/>
      <c r="C192" s="11"/>
      <c r="D192" s="6"/>
      <c r="E192" s="42" t="str">
        <f>'[5]1'!D19</f>
        <v>Бульон куриный с гренками из батона обогащенного микронутриентами*</v>
      </c>
      <c r="F192" s="52" t="s">
        <v>116</v>
      </c>
      <c r="G192" s="52"/>
      <c r="H192" s="52"/>
      <c r="I192" s="52"/>
      <c r="J192" s="52"/>
      <c r="K192" s="44" t="str">
        <f>'[5]1'!C19</f>
        <v>336/03</v>
      </c>
      <c r="L192" s="54"/>
    </row>
    <row r="193" spans="1:12" ht="14.4" x14ac:dyDescent="0.3">
      <c r="A193" s="23"/>
      <c r="B193" s="15"/>
      <c r="C193" s="11"/>
      <c r="D193" s="6"/>
      <c r="E193" s="42" t="str">
        <f>'[5]1'!D20</f>
        <v>Чай с сахаром*</v>
      </c>
      <c r="F193" s="52" t="s">
        <v>116</v>
      </c>
      <c r="G193" s="52"/>
      <c r="H193" s="52"/>
      <c r="I193" s="52"/>
      <c r="J193" s="52"/>
      <c r="K193" s="44">
        <f>'[5]1'!C20</f>
        <v>430</v>
      </c>
      <c r="L193" s="54"/>
    </row>
    <row r="194" spans="1:12" ht="14.4" x14ac:dyDescent="0.3">
      <c r="A194" s="24"/>
      <c r="B194" s="17"/>
      <c r="C194" s="8"/>
      <c r="D194" s="18" t="s">
        <v>21</v>
      </c>
      <c r="E194" s="9"/>
      <c r="F194" s="19">
        <v>1235</v>
      </c>
      <c r="G194" s="19">
        <v>44.5</v>
      </c>
      <c r="H194" s="19">
        <v>44.8</v>
      </c>
      <c r="I194" s="19">
        <v>179.6</v>
      </c>
      <c r="J194" s="19">
        <v>1295.0999999999999</v>
      </c>
      <c r="K194" s="25"/>
      <c r="L194" s="19"/>
    </row>
    <row r="195" spans="1:12" ht="14.4" x14ac:dyDescent="0.25">
      <c r="A195" s="29">
        <f>A177</f>
        <v>2</v>
      </c>
      <c r="B195" s="30">
        <f>B177</f>
        <v>10</v>
      </c>
      <c r="C195" s="56" t="s">
        <v>4</v>
      </c>
      <c r="D195" s="57"/>
      <c r="E195" s="31"/>
      <c r="F195" s="32">
        <f>F184+F194</f>
        <v>1235</v>
      </c>
      <c r="G195" s="32">
        <f t="shared" ref="G195" si="9">G184+G194</f>
        <v>44.5</v>
      </c>
      <c r="H195" s="32">
        <f t="shared" ref="H195" si="10">H184+H194</f>
        <v>44.8</v>
      </c>
      <c r="I195" s="32">
        <f t="shared" ref="I195" si="11">I184+I194</f>
        <v>179.6</v>
      </c>
      <c r="J195" s="32">
        <f t="shared" ref="J195:L195" si="12">J184+J194</f>
        <v>1295.0999999999999</v>
      </c>
      <c r="K195" s="32"/>
      <c r="L195" s="32">
        <f t="shared" si="12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1120</v>
      </c>
      <c r="G196" s="34">
        <f t="shared" ref="G196:J196" si="13">(G24+G43+G62+G81+G100+G119+G138+G157+G176+G195)/(IF(G24=0,0,1)+IF(G43=0,0,1)+IF(G62=0,0,1)+IF(G81=0,0,1)+IF(G100=0,0,1)+IF(G119=0,0,1)+IF(G138=0,0,1)+IF(G157=0,0,1)+IF(G176=0,0,1)+IF(G195=0,0,1))</f>
        <v>44.856666666666662</v>
      </c>
      <c r="H196" s="34">
        <f t="shared" si="13"/>
        <v>44.20333333333334</v>
      </c>
      <c r="I196" s="34">
        <f t="shared" si="13"/>
        <v>179.11333333333334</v>
      </c>
      <c r="J196" s="34">
        <f t="shared" si="13"/>
        <v>1295.3499999999999</v>
      </c>
      <c r="K196" s="34"/>
      <c r="L196" s="34">
        <f t="shared" ref="L196" si="14">(L24+L43+L62+L81+L100+L119+L138+L157+L176+L195)/(IF(L24=0,0,1)+IF(L43=0,0,1)+IF(L62=0,0,1)+IF(L81=0,0,1)+IF(L100=0,0,1)+IF(L119=0,0,1)+IF(L138=0,0,1)+IF(L157=0,0,1)+IF(L176=0,0,1)+IF(L195=0,0,1))</f>
        <v>164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2023-10-20T12:37:13Z</cp:lastPrinted>
  <dcterms:created xsi:type="dcterms:W3CDTF">2022-05-16T14:23:56Z</dcterms:created>
  <dcterms:modified xsi:type="dcterms:W3CDTF">2025-09-26T07:15:40Z</dcterms:modified>
</cp:coreProperties>
</file>